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2006 г. и моложе" sheetId="1" r:id="rId1"/>
    <sheet name="2005 -2004 г.р." sheetId="2" r:id="rId2"/>
    <sheet name="2002-2003 г.р." sheetId="3" r:id="rId3"/>
    <sheet name="1999-2000 г.р. и производстве " sheetId="4" r:id="rId4"/>
  </sheets>
  <definedNames/>
  <calcPr fullCalcOnLoad="1"/>
</workbook>
</file>

<file path=xl/sharedStrings.xml><?xml version="1.0" encoding="utf-8"?>
<sst xmlns="http://schemas.openxmlformats.org/spreadsheetml/2006/main" count="983" uniqueCount="383">
  <si>
    <t>Место</t>
  </si>
  <si>
    <t>Фамилия Имя</t>
  </si>
  <si>
    <t>Команда</t>
  </si>
  <si>
    <t>Результат</t>
  </si>
  <si>
    <t>Очки</t>
  </si>
  <si>
    <t>Нагр.№</t>
  </si>
  <si>
    <t>Проигрыш</t>
  </si>
  <si>
    <t>лидеру</t>
  </si>
  <si>
    <t xml:space="preserve">                                                     Протокол 3 гуппа</t>
  </si>
  <si>
    <t xml:space="preserve">                                                     Протокол 2 гуппа</t>
  </si>
  <si>
    <t>Сурганов Арсений</t>
  </si>
  <si>
    <t>Хаметов Денис</t>
  </si>
  <si>
    <t>Крупцов Дмитрий</t>
  </si>
  <si>
    <t>Тотов Андрей</t>
  </si>
  <si>
    <t>Рашидов Анас</t>
  </si>
  <si>
    <t>Андриянов Антон</t>
  </si>
  <si>
    <t>Русинов Евгений</t>
  </si>
  <si>
    <t>Медведев Павел</t>
  </si>
  <si>
    <t>Чуприков Влад</t>
  </si>
  <si>
    <t>МКОУ СОШ №1</t>
  </si>
  <si>
    <t>МКОУ СОШ №2</t>
  </si>
  <si>
    <t>МКОУ СОШ №3</t>
  </si>
  <si>
    <t xml:space="preserve">               Гл. судья      Белов Е.С.         </t>
  </si>
  <si>
    <t>Судьи: Хуснутдинов Р.В., Борисова М.К.</t>
  </si>
  <si>
    <t>Кулапин А.В.,  Алексеева Т.А. Якунин В.В.</t>
  </si>
  <si>
    <t>Потеряева М.Н.</t>
  </si>
  <si>
    <t>Белова Алена</t>
  </si>
  <si>
    <t>Хатмуллина Варвара</t>
  </si>
  <si>
    <t>Друх Анастасия</t>
  </si>
  <si>
    <t xml:space="preserve">Недоспелова Дарья </t>
  </si>
  <si>
    <t>Цыпина Александра</t>
  </si>
  <si>
    <t>Бархатова Анастасия</t>
  </si>
  <si>
    <t>Хакимова Эвелина</t>
  </si>
  <si>
    <t>Смирнова Марина</t>
  </si>
  <si>
    <t>Миронова Анна</t>
  </si>
  <si>
    <t xml:space="preserve">                                                     Протокол 4 гуппа</t>
  </si>
  <si>
    <t>Осенний легкоатлетический кросс</t>
  </si>
  <si>
    <t>Рубашников Тимур</t>
  </si>
  <si>
    <t>Семякин Евгений</t>
  </si>
  <si>
    <t>Канисев Игорь</t>
  </si>
  <si>
    <t>Юданов Никита</t>
  </si>
  <si>
    <t>Ганеев Ринат</t>
  </si>
  <si>
    <t>Малухин Леонид</t>
  </si>
  <si>
    <t xml:space="preserve"> МКОУ СОШ № 27</t>
  </si>
  <si>
    <t>Шутилкин Никита</t>
  </si>
  <si>
    <t>Фатхлисламов Евгений</t>
  </si>
  <si>
    <t>Кислов Савелий</t>
  </si>
  <si>
    <t>Волков  Геннадий</t>
  </si>
  <si>
    <t>Бетин Вячеслав</t>
  </si>
  <si>
    <t>Хайруллин Артем</t>
  </si>
  <si>
    <t>Смирнов Игорь</t>
  </si>
  <si>
    <t>Голубовский Степан</t>
  </si>
  <si>
    <t>Сметанин Павел</t>
  </si>
  <si>
    <t>Пьянков Станислав</t>
  </si>
  <si>
    <t>Каримов Максим</t>
  </si>
  <si>
    <t>Семериков Данил</t>
  </si>
  <si>
    <t>Гаврилов Кирилл</t>
  </si>
  <si>
    <t>Мишунин Дмитрий</t>
  </si>
  <si>
    <t>кпгт</t>
  </si>
  <si>
    <t>Заманова Юлия</t>
  </si>
  <si>
    <t>Полякова Виктория</t>
  </si>
  <si>
    <t>Слепнева Виолетта</t>
  </si>
  <si>
    <t>Колмакова Кристина</t>
  </si>
  <si>
    <t>Балабанова Екатерина</t>
  </si>
  <si>
    <t>Крылова Ксения</t>
  </si>
  <si>
    <t>Юданова Анастасия</t>
  </si>
  <si>
    <t>Сикова Любовь</t>
  </si>
  <si>
    <t>Поздеева Дарья</t>
  </si>
  <si>
    <t>Миндибаева Маргарита</t>
  </si>
  <si>
    <t>Тайницкая Вера</t>
  </si>
  <si>
    <t>Бурова Анастасия</t>
  </si>
  <si>
    <t>Берсенева Ангелина</t>
  </si>
  <si>
    <t>Сикова Дарья</t>
  </si>
  <si>
    <t>Белова Ксения</t>
  </si>
  <si>
    <t>Миронова Дарья</t>
  </si>
  <si>
    <t>Пухнечева Ирина</t>
  </si>
  <si>
    <t>Акишева Ольга</t>
  </si>
  <si>
    <t>Пятков Никита</t>
  </si>
  <si>
    <t>Сологуб Александр</t>
  </si>
  <si>
    <t>Макаров Вячеслав</t>
  </si>
  <si>
    <t xml:space="preserve">Муфтаев Олег </t>
  </si>
  <si>
    <t>Дубровских Андрей</t>
  </si>
  <si>
    <t xml:space="preserve">                 </t>
  </si>
  <si>
    <t>Ширяева Вера</t>
  </si>
  <si>
    <t>Юданова Карина</t>
  </si>
  <si>
    <t>Волкова Анастасия</t>
  </si>
  <si>
    <t>2000 м.</t>
  </si>
  <si>
    <t>Овчинников Денис</t>
  </si>
  <si>
    <t>Конищева Анастасия</t>
  </si>
  <si>
    <t xml:space="preserve"> </t>
  </si>
  <si>
    <t xml:space="preserve">                                                     Протокол 2 группа</t>
  </si>
  <si>
    <t>23 сентября 2017 г.                                                                    МБУ "Спортивная школа г.Нязепетровска"</t>
  </si>
  <si>
    <t>Мальчики 2004 -2005 г.р.                                                                       1000 м</t>
  </si>
  <si>
    <t>Пшеницын Александр</t>
  </si>
  <si>
    <t>Волокитин Олег</t>
  </si>
  <si>
    <t>Стахеев Иван</t>
  </si>
  <si>
    <t>Шемахинская СОШ</t>
  </si>
  <si>
    <t>Золотов Андрей</t>
  </si>
  <si>
    <t>Нурулаев Магамед</t>
  </si>
  <si>
    <t>Ахтамов Рустам</t>
  </si>
  <si>
    <t>Щипицын Михаил</t>
  </si>
  <si>
    <t>Феськов Максим</t>
  </si>
  <si>
    <t>Усманов Эмиль</t>
  </si>
  <si>
    <t>Рожков Василий</t>
  </si>
  <si>
    <t>Рамазанов Вильнар</t>
  </si>
  <si>
    <t>Первомайская СОШ</t>
  </si>
  <si>
    <t>Юсупов Денис</t>
  </si>
  <si>
    <t>Аристов Захар</t>
  </si>
  <si>
    <t xml:space="preserve">Бетин Антон </t>
  </si>
  <si>
    <t>Бирюков Дмитрий</t>
  </si>
  <si>
    <t>Ункурдинская СОШ</t>
  </si>
  <si>
    <t>Коротков Иван</t>
  </si>
  <si>
    <t>Якунин Андрей</t>
  </si>
  <si>
    <t>Желтышев Антон</t>
  </si>
  <si>
    <t xml:space="preserve"> МКОУ СОШ № 1</t>
  </si>
  <si>
    <t>Асманов Максим</t>
  </si>
  <si>
    <t>МКОУ СОШ №27</t>
  </si>
  <si>
    <t>Иванов Игорь</t>
  </si>
  <si>
    <t>Хайретдинов Николай</t>
  </si>
  <si>
    <t>Ситцевская СОШ</t>
  </si>
  <si>
    <t>Ушаков Руслан</t>
  </si>
  <si>
    <t>Ефимов Никита</t>
  </si>
  <si>
    <t>Акмалов Евгений</t>
  </si>
  <si>
    <t>Лобанов Константин</t>
  </si>
  <si>
    <t>Шалиманов Владимир</t>
  </si>
  <si>
    <t>Данилов Антон</t>
  </si>
  <si>
    <t>Галеев Вильдан</t>
  </si>
  <si>
    <t>Араслановская СОШ</t>
  </si>
  <si>
    <t>Асманов Денис</t>
  </si>
  <si>
    <t>Гарифулин Влад</t>
  </si>
  <si>
    <t>Кочеврягин Виталий</t>
  </si>
  <si>
    <t>МКОУ СОШТ№3</t>
  </si>
  <si>
    <t>Гаврилов Михаил</t>
  </si>
  <si>
    <t>Лукоянов Дмитрий</t>
  </si>
  <si>
    <t>Григорьев Александр</t>
  </si>
  <si>
    <t>Никифоров Александр</t>
  </si>
  <si>
    <t>Невоструев Алексей</t>
  </si>
  <si>
    <t>Валиноуров Артем</t>
  </si>
  <si>
    <t>Дружинин Олег</t>
  </si>
  <si>
    <t>Кравченко Савелий</t>
  </si>
  <si>
    <t>Фоменков Виктор</t>
  </si>
  <si>
    <t>Нехороших Александр</t>
  </si>
  <si>
    <t>Кузнецов Дмитрий</t>
  </si>
  <si>
    <t>Постников И.</t>
  </si>
  <si>
    <t>Лазарев Н.</t>
  </si>
  <si>
    <t>Девушки 2000 - 2001 г.р.                                                                       1000 м</t>
  </si>
  <si>
    <t>Бархитдинова Гузелия</t>
  </si>
  <si>
    <t>Шайнурова Элина</t>
  </si>
  <si>
    <t>КПГТ</t>
  </si>
  <si>
    <t>Ушакова Анжела</t>
  </si>
  <si>
    <t xml:space="preserve"> МКОУ СОШ №1</t>
  </si>
  <si>
    <t>Хамидуллина Диана</t>
  </si>
  <si>
    <t>Зарипова Расиля</t>
  </si>
  <si>
    <t>23 Сентября 2017 г.                                                                    МБУ "Спортивная школа г.Нязепетровска"</t>
  </si>
  <si>
    <t>Юноши 2002 -2003 г.р.                                                                       1000 м</t>
  </si>
  <si>
    <t>Бруньковский Георгий</t>
  </si>
  <si>
    <t>Басыров Тимур</t>
  </si>
  <si>
    <t>Мухояров Дмитрий</t>
  </si>
  <si>
    <t>Беспалов Дмитрий</t>
  </si>
  <si>
    <t>Бархитдинов Радион</t>
  </si>
  <si>
    <t>Власкин Радион</t>
  </si>
  <si>
    <t>Власкин Владик</t>
  </si>
  <si>
    <t>Исламов Денис</t>
  </si>
  <si>
    <t>Кислов Никита</t>
  </si>
  <si>
    <t>Нафиков Ралиф</t>
  </si>
  <si>
    <t>Танцирев Евгений</t>
  </si>
  <si>
    <t>Снигирев Дмитрий</t>
  </si>
  <si>
    <t>Алексеев Евгений</t>
  </si>
  <si>
    <t>Грачев Иван</t>
  </si>
  <si>
    <t>Мякишев Кирилл</t>
  </si>
  <si>
    <t xml:space="preserve"> МКОУ СОШ № 2 </t>
  </si>
  <si>
    <t>Клещёв Василий</t>
  </si>
  <si>
    <t>Щекалев Кирилл</t>
  </si>
  <si>
    <t>Постников Алексей</t>
  </si>
  <si>
    <t>Юртаев Артём</t>
  </si>
  <si>
    <t>Золотов Николай</t>
  </si>
  <si>
    <t>Зотов Арсений</t>
  </si>
  <si>
    <t>Смирнов Алексей</t>
  </si>
  <si>
    <t>Зыков В.</t>
  </si>
  <si>
    <t>Золотов С.</t>
  </si>
  <si>
    <t>Журавлев Павел</t>
  </si>
  <si>
    <t>Темников Кирилл</t>
  </si>
  <si>
    <t>Ветошкин Сергей</t>
  </si>
  <si>
    <t>Якопчук Данил</t>
  </si>
  <si>
    <t>Мухин Даниил</t>
  </si>
  <si>
    <t>Казыев Артём</t>
  </si>
  <si>
    <t>Сагритдинов Марат</t>
  </si>
  <si>
    <t>Девочки 2002 -2003 г.р.                                                                       500 м</t>
  </si>
  <si>
    <t>Юноши 2001 -2000 г.р.                                                                       2000 м</t>
  </si>
  <si>
    <t>23 Сентября 2017 г.                                                                    МБУ"Спортивная школа г.Нязепетровска"</t>
  </si>
  <si>
    <t>Орлов Иван</t>
  </si>
  <si>
    <t>Хажипов Денис</t>
  </si>
  <si>
    <t>Недоспелов Даниил</t>
  </si>
  <si>
    <t>Хайртдинов Нагим</t>
  </si>
  <si>
    <t>Имаев В.</t>
  </si>
  <si>
    <t>Сахаутдинов И.</t>
  </si>
  <si>
    <t>Минязев Ильдар</t>
  </si>
  <si>
    <t>Тупицын Леонид</t>
  </si>
  <si>
    <t>ЮУрГУ</t>
  </si>
  <si>
    <t>Мыльников Никита</t>
  </si>
  <si>
    <t>Хуснутдинов Руслан</t>
  </si>
  <si>
    <t>Дмитриев Антон</t>
  </si>
  <si>
    <t>Дельмухаметов Роман</t>
  </si>
  <si>
    <t>Сорокин Иван</t>
  </si>
  <si>
    <t>Шерстнев Никита</t>
  </si>
  <si>
    <t>Сидоров Антон</t>
  </si>
  <si>
    <t>Гафаров Денис</t>
  </si>
  <si>
    <t>Бычков Кирилл</t>
  </si>
  <si>
    <t>Студнев Сергей</t>
  </si>
  <si>
    <t>Женщины 1999  г.р. и старше                                                                      2000 м</t>
  </si>
  <si>
    <t>Мужчины 1999 г.р. и старше</t>
  </si>
  <si>
    <t>Мурыгина Татьяна</t>
  </si>
  <si>
    <t>Управление образования</t>
  </si>
  <si>
    <t>РДК</t>
  </si>
  <si>
    <t>Сельницина Любовь</t>
  </si>
  <si>
    <t>ДУМ</t>
  </si>
  <si>
    <t>Грачева Ирина</t>
  </si>
  <si>
    <t xml:space="preserve"> Пенсионерка</t>
  </si>
  <si>
    <t>НЗП ЦРБ</t>
  </si>
  <si>
    <t xml:space="preserve">                                                     Протокол 5гуппа</t>
  </si>
  <si>
    <t xml:space="preserve">                                                     Протокол 5 гуппа</t>
  </si>
  <si>
    <t>Полиция</t>
  </si>
  <si>
    <t>Фельдшеров Иван</t>
  </si>
  <si>
    <t>Л</t>
  </si>
  <si>
    <t>Швалев Алеша</t>
  </si>
  <si>
    <t>Протокол 1 группа</t>
  </si>
  <si>
    <t>Мальчики 2006 г.р.    и моложе                                                                          500 м</t>
  </si>
  <si>
    <t>Девочки 2006 г.р.    и моложе                                                                          500 м</t>
  </si>
  <si>
    <t>Берсенева Евгения</t>
  </si>
  <si>
    <t>Храмцова Ангелина</t>
  </si>
  <si>
    <t>Александрова Майя</t>
  </si>
  <si>
    <t>Рыженькова Варвара</t>
  </si>
  <si>
    <t>Ладыгина Анастасия</t>
  </si>
  <si>
    <t>Кочева Надежда</t>
  </si>
  <si>
    <t>Устюгова Софья</t>
  </si>
  <si>
    <t>Нигаматова Лейла</t>
  </si>
  <si>
    <t>Золотова Любовь</t>
  </si>
  <si>
    <t>Студнева Полина</t>
  </si>
  <si>
    <t>Исламова Юлия</t>
  </si>
  <si>
    <t>Якупова Диана</t>
  </si>
  <si>
    <t>Стахеева Анна</t>
  </si>
  <si>
    <t>Мыльникова Лариса</t>
  </si>
  <si>
    <t>Калиева Дарья</t>
  </si>
  <si>
    <t>Хамидуллина Дарья</t>
  </si>
  <si>
    <t>Стрижова Вероника</t>
  </si>
  <si>
    <t>Алексеева Анна</t>
  </si>
  <si>
    <t>Стахеева Елизавета</t>
  </si>
  <si>
    <t>Караман Алена</t>
  </si>
  <si>
    <t>Пьянкова Анастасия</t>
  </si>
  <si>
    <t>Галляметдинова Анастасия</t>
  </si>
  <si>
    <t>Мезенцева Вероника</t>
  </si>
  <si>
    <t>Берестова Юлия</t>
  </si>
  <si>
    <t>Хисаметдинова Ильзира</t>
  </si>
  <si>
    <t>Борисова Дарья</t>
  </si>
  <si>
    <t>Золотова Анастасия</t>
  </si>
  <si>
    <t>Юмагулова Дарья</t>
  </si>
  <si>
    <t>Борнякова Екатерина</t>
  </si>
  <si>
    <t>Шевелина Дарья</t>
  </si>
  <si>
    <t>Оглезнева Полина</t>
  </si>
  <si>
    <t>Стрижова Полина</t>
  </si>
  <si>
    <t>Нигаматова Энжелина</t>
  </si>
  <si>
    <t>Лаптева Марина</t>
  </si>
  <si>
    <t>Долгова Александра</t>
  </si>
  <si>
    <t>Лоскутова Анна</t>
  </si>
  <si>
    <t>Марков Василий</t>
  </si>
  <si>
    <t>Лупынин Дмитрий</t>
  </si>
  <si>
    <t>Халин Дмитрий</t>
  </si>
  <si>
    <t>Альмухаметов Данил</t>
  </si>
  <si>
    <t>Елькин Кирилл</t>
  </si>
  <si>
    <t>Стахеев Матвей</t>
  </si>
  <si>
    <t>Тулаков Владимир</t>
  </si>
  <si>
    <t>Гарифулин Данил</t>
  </si>
  <si>
    <t>Горбунов Артём</t>
  </si>
  <si>
    <t>Вайсилов Денис</t>
  </si>
  <si>
    <t>Гайфулин Егор</t>
  </si>
  <si>
    <t>Ушаков Михаил</t>
  </si>
  <si>
    <t>Борняков Семен</t>
  </si>
  <si>
    <t>Карманов Петр</t>
  </si>
  <si>
    <t>Синицын Сергей</t>
  </si>
  <si>
    <t>Гизатулин Эдик</t>
  </si>
  <si>
    <t>Дубровских Макар</t>
  </si>
  <si>
    <t>Бурков Валентин</t>
  </si>
  <si>
    <t>Золотов Иван</t>
  </si>
  <si>
    <t>Халин Никита</t>
  </si>
  <si>
    <t>МКОУ СОШ№3</t>
  </si>
  <si>
    <t>Гарифов Ильяс</t>
  </si>
  <si>
    <t>Тупицын Дмитрий</t>
  </si>
  <si>
    <t>Шобухов Влад</t>
  </si>
  <si>
    <t>Досаев Егор</t>
  </si>
  <si>
    <t>Пшеницын Сергей</t>
  </si>
  <si>
    <t>Друх Денис</t>
  </si>
  <si>
    <t>Потеряев Олег</t>
  </si>
  <si>
    <t>Карпов Александр</t>
  </si>
  <si>
    <t>Тагиров Руслан</t>
  </si>
  <si>
    <t>Соколов Д</t>
  </si>
  <si>
    <t>Алексеев Кирилл</t>
  </si>
  <si>
    <t>Крушин Семен</t>
  </si>
  <si>
    <t>Игошин Иван</t>
  </si>
  <si>
    <t>Гусев Александр</t>
  </si>
  <si>
    <t>Никифоров Егор</t>
  </si>
  <si>
    <t>Желтышев Максим</t>
  </si>
  <si>
    <t>Борисов Тимофей</t>
  </si>
  <si>
    <t>Бычков Сергей</t>
  </si>
  <si>
    <t>Мухарамов Данил</t>
  </si>
  <si>
    <t>Баймышев Руслан</t>
  </si>
  <si>
    <t xml:space="preserve">Ломанов Михаил </t>
  </si>
  <si>
    <t>Девушки 2004 - 2005 г.р.                                                                        500 м</t>
  </si>
  <si>
    <t>Сисамбаева Ксения</t>
  </si>
  <si>
    <t>Хамидулина Полина</t>
  </si>
  <si>
    <t xml:space="preserve">Калачева Алёна </t>
  </si>
  <si>
    <t>Абдрахманова Александра</t>
  </si>
  <si>
    <t>Дружинина Олеся</t>
  </si>
  <si>
    <t>Мингаева Элиза</t>
  </si>
  <si>
    <t>сошла</t>
  </si>
  <si>
    <t>Голик Дарья</t>
  </si>
  <si>
    <t>Горбунова Яна</t>
  </si>
  <si>
    <t>Гафарова Валентина</t>
  </si>
  <si>
    <t>Мавлютова Дарья</t>
  </si>
  <si>
    <t>Дмитриева Дарья</t>
  </si>
  <si>
    <t>Дьякова Елена</t>
  </si>
  <si>
    <t>Бородулина Татьяна</t>
  </si>
  <si>
    <t>Гайсина Алина</t>
  </si>
  <si>
    <t>Мавлютова Марина</t>
  </si>
  <si>
    <t>Буркова Ульяна</t>
  </si>
  <si>
    <t>Пильщикова Валерия</t>
  </si>
  <si>
    <t>Алексеева Надежда</t>
  </si>
  <si>
    <t>Ердакова Виктория</t>
  </si>
  <si>
    <t>Чудинова Наталья</t>
  </si>
  <si>
    <t>Дунаева Юлия</t>
  </si>
  <si>
    <t>Мезенцева Евгения</t>
  </si>
  <si>
    <t>Сафиулина Регина</t>
  </si>
  <si>
    <t>Васильева Татьяна</t>
  </si>
  <si>
    <t>Миронова Елена</t>
  </si>
  <si>
    <t>Хасанова Эльвира</t>
  </si>
  <si>
    <t>Андриянова Анна</t>
  </si>
  <si>
    <t>Лопаткина Александра</t>
  </si>
  <si>
    <t>Азанова Арина</t>
  </si>
  <si>
    <t>Фоменкова Юлия</t>
  </si>
  <si>
    <t>Корякина Валерия</t>
  </si>
  <si>
    <t>Хамидуллина Ксения</t>
  </si>
  <si>
    <t>Ишмухаметова Лилиана</t>
  </si>
  <si>
    <t>Давыдова Кристина</t>
  </si>
  <si>
    <t>Корлыханова Анастасия</t>
  </si>
  <si>
    <t>Насибуллина Руфина</t>
  </si>
  <si>
    <t>Постникова Анастасия</t>
  </si>
  <si>
    <t>Белякова Н</t>
  </si>
  <si>
    <t>Слесарева Елизавета</t>
  </si>
  <si>
    <t>Ломаева Ксения</t>
  </si>
  <si>
    <t>Плешкова Анастасия</t>
  </si>
  <si>
    <t>Миронова Екатерина</t>
  </si>
  <si>
    <t>Копорушкина Анна</t>
  </si>
  <si>
    <t>Игнатович Полина</t>
  </si>
  <si>
    <t>Лич</t>
  </si>
  <si>
    <t>Никифорова Ирина</t>
  </si>
  <si>
    <t>Зайцева Полина</t>
  </si>
  <si>
    <t>Постникова Ольга</t>
  </si>
  <si>
    <t>Волкова Елена</t>
  </si>
  <si>
    <t>Тагирова Алина</t>
  </si>
  <si>
    <t>Саитова Альфия</t>
  </si>
  <si>
    <t>Русинова Людмила</t>
  </si>
  <si>
    <t>Сазонова Анастасия</t>
  </si>
  <si>
    <t>Ветошкина Нина</t>
  </si>
  <si>
    <t>Ожегова Лидия</t>
  </si>
  <si>
    <t>Сакаева Ивелина</t>
  </si>
  <si>
    <t>Калинкина Анастасия</t>
  </si>
  <si>
    <t>Лупынина Вера</t>
  </si>
  <si>
    <t>Имаева Наталья</t>
  </si>
  <si>
    <t>Самситдинова Земфира</t>
  </si>
  <si>
    <t>Недоспелова Ольга</t>
  </si>
  <si>
    <t>Крюкова Мария</t>
  </si>
  <si>
    <t>Нечаева Алсу</t>
  </si>
  <si>
    <t>Ламонова Анжела</t>
  </si>
  <si>
    <t>Карманова Виктория</t>
  </si>
  <si>
    <t>Нестерова Татьяна</t>
  </si>
  <si>
    <t>Карманов Алексей</t>
  </si>
  <si>
    <t>№ п/п</t>
  </si>
  <si>
    <t>3 п/п</t>
  </si>
  <si>
    <t xml:space="preserve">  Гл. судья      Белов Е.С.         </t>
  </si>
  <si>
    <t>Кулапин А.В., Алексеева Т.А.</t>
  </si>
  <si>
    <t xml:space="preserve"> Якунин В.В.,                                   Потеряева М.Н.</t>
  </si>
  <si>
    <t>Районная администрация</t>
  </si>
  <si>
    <t>Кокарев Данила</t>
  </si>
  <si>
    <t>Редреева Дарья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</si>
</sst>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;@"/>
    <numFmt numFmtId="182" formatCode="[h]:mm:ss;@"/>
    <numFmt numFmtId="183" formatCode="[$-FC19]d\ mmmm\ yyyy\ &quot;г.&quot;"/>
    <numFmt numFmtId="184" formatCode="mm:ss.0;@"/>
    <numFmt numFmtId="185" formatCode="\+mm:ss.0"/>
    <numFmt numFmtId="186" formatCode="mm:ss.000\ "/>
    <numFmt numFmtId="187" formatCode="mm:ss.00\ 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2" fillId="32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47" fontId="0" fillId="0" borderId="0" xfId="0" applyNumberFormat="1" applyAlignment="1">
      <alignment/>
    </xf>
    <xf numFmtId="0" fontId="0" fillId="0" borderId="0" xfId="0" applyAlignment="1">
      <alignment/>
    </xf>
    <xf numFmtId="184" fontId="2" fillId="32" borderId="0" xfId="0" applyNumberFormat="1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87" fontId="2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85" fontId="2" fillId="0" borderId="20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7" fontId="2" fillId="32" borderId="22" xfId="0" applyNumberFormat="1" applyFont="1" applyFill="1" applyBorder="1" applyAlignment="1">
      <alignment horizontal="center" vertical="center"/>
    </xf>
    <xf numFmtId="187" fontId="2" fillId="32" borderId="23" xfId="0" applyNumberFormat="1" applyFont="1" applyFill="1" applyBorder="1" applyAlignment="1">
      <alignment horizontal="center" vertical="center"/>
    </xf>
    <xf numFmtId="187" fontId="2" fillId="32" borderId="1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87" fontId="2" fillId="32" borderId="14" xfId="0" applyNumberFormat="1" applyFont="1" applyFill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6" fillId="0" borderId="26" xfId="0" applyFont="1" applyBorder="1" applyAlignment="1">
      <alignment/>
    </xf>
    <xf numFmtId="187" fontId="8" fillId="32" borderId="14" xfId="0" applyNumberFormat="1" applyFont="1" applyFill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zoomScale="82" zoomScaleNormal="82" zoomScaleSheetLayoutView="115" workbookViewId="0" topLeftCell="A80">
      <selection activeCell="J36" sqref="J36"/>
    </sheetView>
  </sheetViews>
  <sheetFormatPr defaultColWidth="9.140625" defaultRowHeight="12.75"/>
  <cols>
    <col min="1" max="1" width="7.28125" style="0" customWidth="1"/>
    <col min="2" max="2" width="24.57421875" style="0" customWidth="1"/>
    <col min="4" max="4" width="6.57421875" style="0" customWidth="1"/>
    <col min="5" max="5" width="22.00390625" style="0" customWidth="1"/>
    <col min="6" max="6" width="10.28125" style="0" customWidth="1"/>
    <col min="7" max="7" width="10.57421875" style="1" customWidth="1"/>
    <col min="8" max="8" width="7.140625" style="0" customWidth="1"/>
    <col min="9" max="9" width="0" style="0" hidden="1" customWidth="1"/>
    <col min="10" max="10" width="10.57421875" style="0" customWidth="1"/>
  </cols>
  <sheetData>
    <row r="1" spans="1:11" ht="12.75">
      <c r="A1" s="8"/>
      <c r="B1" s="8"/>
      <c r="C1" s="8"/>
      <c r="D1" s="8"/>
      <c r="E1" s="8"/>
      <c r="F1" s="8"/>
      <c r="G1" s="9"/>
      <c r="H1" s="10"/>
      <c r="I1" s="10"/>
      <c r="J1" s="11"/>
      <c r="K1" s="11"/>
    </row>
    <row r="2" spans="1:11" ht="12.75">
      <c r="A2" s="20"/>
      <c r="B2" s="86" t="s">
        <v>225</v>
      </c>
      <c r="C2" s="87"/>
      <c r="D2" s="87"/>
      <c r="E2" s="87"/>
      <c r="F2" s="11"/>
      <c r="G2" s="12"/>
      <c r="H2" s="11"/>
      <c r="I2" s="11"/>
      <c r="J2" s="11"/>
      <c r="K2" s="11"/>
    </row>
    <row r="3" spans="1:11" ht="12.75">
      <c r="A3" s="8" t="s">
        <v>36</v>
      </c>
      <c r="B3" s="8"/>
      <c r="C3" s="8"/>
      <c r="D3" s="8"/>
      <c r="E3" s="8"/>
      <c r="F3" s="8"/>
      <c r="G3" s="9"/>
      <c r="H3" s="10"/>
      <c r="I3" s="10"/>
      <c r="J3" s="11"/>
      <c r="K3" s="11"/>
    </row>
    <row r="4" spans="1:11" ht="12.75">
      <c r="A4" s="8" t="s">
        <v>91</v>
      </c>
      <c r="B4" s="8"/>
      <c r="C4" s="8"/>
      <c r="D4" s="8"/>
      <c r="E4" s="8"/>
      <c r="F4" s="8"/>
      <c r="G4" s="9"/>
      <c r="H4" s="10"/>
      <c r="I4" s="10"/>
      <c r="J4" s="11"/>
      <c r="K4" s="11"/>
    </row>
    <row r="5" spans="1:11" ht="12.75">
      <c r="A5" s="8" t="s">
        <v>226</v>
      </c>
      <c r="B5" s="8"/>
      <c r="C5" s="8"/>
      <c r="D5" s="8"/>
      <c r="E5" s="8"/>
      <c r="F5" s="8"/>
      <c r="G5" s="9"/>
      <c r="H5" s="10"/>
      <c r="I5" s="10"/>
      <c r="J5" s="11"/>
      <c r="K5" s="11"/>
    </row>
    <row r="6" spans="1:11" ht="13.5" thickBot="1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</row>
    <row r="7" spans="1:11" ht="12.75">
      <c r="A7" s="24" t="s">
        <v>5</v>
      </c>
      <c r="B7" s="24" t="s">
        <v>1</v>
      </c>
      <c r="C7" s="24" t="s">
        <v>375</v>
      </c>
      <c r="D7" s="25"/>
      <c r="E7" s="24" t="s">
        <v>2</v>
      </c>
      <c r="F7" s="26" t="s">
        <v>3</v>
      </c>
      <c r="G7" s="27" t="s">
        <v>6</v>
      </c>
      <c r="H7" s="24" t="s">
        <v>0</v>
      </c>
      <c r="I7" s="28" t="s">
        <v>4</v>
      </c>
      <c r="J7" s="13" t="s">
        <v>4</v>
      </c>
      <c r="K7" s="11"/>
    </row>
    <row r="8" spans="1:12" ht="13.5" customHeight="1">
      <c r="A8" s="67"/>
      <c r="B8" s="68"/>
      <c r="C8" s="69" t="s">
        <v>89</v>
      </c>
      <c r="D8" s="68"/>
      <c r="E8" s="68"/>
      <c r="F8" s="68"/>
      <c r="G8" s="70" t="s">
        <v>7</v>
      </c>
      <c r="H8" s="68"/>
      <c r="I8" s="74"/>
      <c r="J8" s="71"/>
      <c r="K8" s="11"/>
      <c r="L8" s="4"/>
    </row>
    <row r="9" spans="1:12" ht="12.75">
      <c r="A9" s="16">
        <v>38</v>
      </c>
      <c r="B9" s="37" t="s">
        <v>292</v>
      </c>
      <c r="C9" s="16">
        <v>1</v>
      </c>
      <c r="D9" s="16"/>
      <c r="E9" s="16" t="s">
        <v>19</v>
      </c>
      <c r="F9" s="72">
        <v>0.0012020833333333332</v>
      </c>
      <c r="G9" s="73">
        <f>F9-("01:43,86")</f>
        <v>0</v>
      </c>
      <c r="H9" s="16">
        <v>1</v>
      </c>
      <c r="I9" s="23"/>
      <c r="J9" s="16">
        <v>37</v>
      </c>
      <c r="K9" s="11" t="s">
        <v>89</v>
      </c>
      <c r="L9" s="4"/>
    </row>
    <row r="10" spans="1:11" ht="12.75">
      <c r="A10" s="16">
        <v>39</v>
      </c>
      <c r="B10" s="37" t="s">
        <v>286</v>
      </c>
      <c r="C10" s="16">
        <v>2</v>
      </c>
      <c r="D10" s="16"/>
      <c r="E10" s="16" t="s">
        <v>110</v>
      </c>
      <c r="F10" s="72">
        <v>0.0012072916666666668</v>
      </c>
      <c r="G10" s="73">
        <f aca="true" t="shared" si="0" ref="G10:G60">F10-("01:43,86")</f>
        <v>5.208333333333627E-06</v>
      </c>
      <c r="H10" s="16">
        <v>2</v>
      </c>
      <c r="I10" s="23"/>
      <c r="J10" s="16">
        <v>34</v>
      </c>
      <c r="K10" s="11"/>
    </row>
    <row r="11" spans="1:11" ht="12.75">
      <c r="A11" s="16">
        <v>39</v>
      </c>
      <c r="B11" s="37" t="s">
        <v>288</v>
      </c>
      <c r="C11" s="16">
        <v>3</v>
      </c>
      <c r="D11" s="16"/>
      <c r="E11" s="16" t="s">
        <v>20</v>
      </c>
      <c r="F11" s="72">
        <v>0.0012310185185185184</v>
      </c>
      <c r="G11" s="73">
        <f t="shared" si="0"/>
        <v>2.8935185185185227E-05</v>
      </c>
      <c r="H11" s="16">
        <v>3</v>
      </c>
      <c r="I11" s="23"/>
      <c r="J11" s="16">
        <v>31</v>
      </c>
      <c r="K11" s="11"/>
    </row>
    <row r="12" spans="1:11" ht="12.75">
      <c r="A12" s="16">
        <v>50</v>
      </c>
      <c r="B12" s="37" t="s">
        <v>298</v>
      </c>
      <c r="C12" s="16">
        <v>4</v>
      </c>
      <c r="D12" s="16" t="s">
        <v>89</v>
      </c>
      <c r="E12" s="16" t="s">
        <v>21</v>
      </c>
      <c r="F12" s="72">
        <v>0.0012604166666666666</v>
      </c>
      <c r="G12" s="73">
        <f t="shared" si="0"/>
        <v>5.8333333333333414E-05</v>
      </c>
      <c r="H12" s="16">
        <v>4</v>
      </c>
      <c r="I12" s="23"/>
      <c r="J12" s="16">
        <v>27</v>
      </c>
      <c r="K12" s="11"/>
    </row>
    <row r="13" spans="1:11" ht="12.75">
      <c r="A13" s="16">
        <v>40</v>
      </c>
      <c r="B13" s="37" t="s">
        <v>272</v>
      </c>
      <c r="C13" s="16">
        <v>5</v>
      </c>
      <c r="D13" s="16" t="s">
        <v>89</v>
      </c>
      <c r="E13" s="16" t="s">
        <v>19</v>
      </c>
      <c r="F13" s="72">
        <v>0.0012621527777777776</v>
      </c>
      <c r="G13" s="73">
        <f t="shared" si="0"/>
        <v>6.0069444444444406E-05</v>
      </c>
      <c r="H13" s="16">
        <v>5</v>
      </c>
      <c r="I13" s="23"/>
      <c r="J13" s="16">
        <v>26</v>
      </c>
      <c r="K13" s="11"/>
    </row>
    <row r="14" spans="1:11" ht="12.75">
      <c r="A14" s="16">
        <v>33</v>
      </c>
      <c r="B14" s="37" t="s">
        <v>274</v>
      </c>
      <c r="C14" s="16">
        <v>6</v>
      </c>
      <c r="D14" s="16" t="s">
        <v>89</v>
      </c>
      <c r="E14" s="16" t="s">
        <v>119</v>
      </c>
      <c r="F14" s="72">
        <v>0.0012938657407407406</v>
      </c>
      <c r="G14" s="73">
        <f t="shared" si="0"/>
        <v>9.17824074074074E-05</v>
      </c>
      <c r="H14" s="16">
        <v>6</v>
      </c>
      <c r="I14" s="23"/>
      <c r="J14" s="16">
        <v>25</v>
      </c>
      <c r="K14" s="11"/>
    </row>
    <row r="15" spans="1:11" ht="12.75">
      <c r="A15" s="16">
        <v>35</v>
      </c>
      <c r="B15" s="37" t="s">
        <v>265</v>
      </c>
      <c r="C15" s="16">
        <v>7</v>
      </c>
      <c r="D15" s="16" t="s">
        <v>89</v>
      </c>
      <c r="E15" s="16" t="s">
        <v>105</v>
      </c>
      <c r="F15" s="72">
        <v>0.0013077546296296294</v>
      </c>
      <c r="G15" s="73">
        <f t="shared" si="0"/>
        <v>0.0001056712962962962</v>
      </c>
      <c r="H15" s="16">
        <v>7</v>
      </c>
      <c r="I15" s="23"/>
      <c r="J15" s="16">
        <v>24</v>
      </c>
      <c r="K15" s="11"/>
    </row>
    <row r="16" spans="1:11" ht="12.75">
      <c r="A16" s="16">
        <v>50</v>
      </c>
      <c r="B16" s="37" t="s">
        <v>12</v>
      </c>
      <c r="C16" s="16">
        <v>8</v>
      </c>
      <c r="D16" s="16" t="s">
        <v>89</v>
      </c>
      <c r="E16" s="16" t="s">
        <v>20</v>
      </c>
      <c r="F16" s="72">
        <v>0.0013082175925925926</v>
      </c>
      <c r="G16" s="73">
        <f t="shared" si="0"/>
        <v>0.00010613425925925938</v>
      </c>
      <c r="H16" s="16">
        <v>8</v>
      </c>
      <c r="I16" s="23"/>
      <c r="J16" s="16">
        <v>23</v>
      </c>
      <c r="K16" s="11"/>
    </row>
    <row r="17" spans="1:11" ht="12.75">
      <c r="A17" s="16">
        <v>42</v>
      </c>
      <c r="B17" s="37" t="s">
        <v>18</v>
      </c>
      <c r="C17" s="16">
        <v>9</v>
      </c>
      <c r="D17" s="16"/>
      <c r="E17" s="16" t="s">
        <v>19</v>
      </c>
      <c r="F17" s="72">
        <v>0.0013090277777777779</v>
      </c>
      <c r="G17" s="73">
        <f t="shared" si="0"/>
        <v>0.00010694444444444466</v>
      </c>
      <c r="H17" s="16">
        <v>9</v>
      </c>
      <c r="I17" s="23"/>
      <c r="J17" s="16">
        <v>22</v>
      </c>
      <c r="K17" s="11"/>
    </row>
    <row r="18" spans="1:11" ht="12.75">
      <c r="A18" s="16">
        <v>32</v>
      </c>
      <c r="B18" s="37" t="s">
        <v>11</v>
      </c>
      <c r="C18" s="16">
        <v>10</v>
      </c>
      <c r="D18" s="16"/>
      <c r="E18" s="16" t="s">
        <v>20</v>
      </c>
      <c r="F18" s="72">
        <v>0.0013319444444444444</v>
      </c>
      <c r="G18" s="73">
        <f t="shared" si="0"/>
        <v>0.0001298611111111112</v>
      </c>
      <c r="H18" s="16">
        <v>10</v>
      </c>
      <c r="I18" s="23"/>
      <c r="J18" s="16">
        <v>21</v>
      </c>
      <c r="K18" s="11"/>
    </row>
    <row r="19" spans="1:11" ht="12.75">
      <c r="A19" s="16">
        <v>31</v>
      </c>
      <c r="B19" s="37" t="s">
        <v>13</v>
      </c>
      <c r="C19" s="16">
        <v>11</v>
      </c>
      <c r="D19" s="16"/>
      <c r="E19" s="16" t="s">
        <v>19</v>
      </c>
      <c r="F19" s="72">
        <v>0.001334837962962963</v>
      </c>
      <c r="G19" s="73">
        <f t="shared" si="0"/>
        <v>0.0001327546296296298</v>
      </c>
      <c r="H19" s="16">
        <v>11</v>
      </c>
      <c r="I19" s="23"/>
      <c r="J19" s="16">
        <v>20</v>
      </c>
      <c r="K19" s="11"/>
    </row>
    <row r="20" spans="1:11" ht="12.75">
      <c r="A20" s="16">
        <v>50</v>
      </c>
      <c r="B20" s="37" t="s">
        <v>299</v>
      </c>
      <c r="C20" s="16">
        <v>12</v>
      </c>
      <c r="D20" s="16"/>
      <c r="E20" s="16" t="s">
        <v>116</v>
      </c>
      <c r="F20" s="72">
        <v>0.0013362268518518521</v>
      </c>
      <c r="G20" s="73">
        <f t="shared" si="0"/>
        <v>0.0001341435185185189</v>
      </c>
      <c r="H20" s="16">
        <v>12</v>
      </c>
      <c r="I20" s="23"/>
      <c r="J20" s="16">
        <v>19</v>
      </c>
      <c r="K20" s="11"/>
    </row>
    <row r="21" spans="1:11" ht="12.75">
      <c r="A21" s="16">
        <v>42</v>
      </c>
      <c r="B21" s="37" t="s">
        <v>293</v>
      </c>
      <c r="C21" s="16">
        <v>13</v>
      </c>
      <c r="D21" s="16"/>
      <c r="E21" s="16" t="s">
        <v>19</v>
      </c>
      <c r="F21" s="72">
        <v>0.0013388888888888888</v>
      </c>
      <c r="G21" s="73">
        <f t="shared" si="0"/>
        <v>0.0001368055555555556</v>
      </c>
      <c r="H21" s="16">
        <v>13</v>
      </c>
      <c r="I21" s="23"/>
      <c r="J21" s="16">
        <v>18</v>
      </c>
      <c r="K21" s="11"/>
    </row>
    <row r="22" spans="1:11" ht="12.75">
      <c r="A22" s="16">
        <v>38</v>
      </c>
      <c r="B22" s="37" t="s">
        <v>300</v>
      </c>
      <c r="C22" s="16">
        <v>14</v>
      </c>
      <c r="D22" s="16"/>
      <c r="E22" s="16" t="s">
        <v>284</v>
      </c>
      <c r="F22" s="72">
        <v>0.0013400462962962964</v>
      </c>
      <c r="G22" s="73">
        <f t="shared" si="0"/>
        <v>0.0001379629629629632</v>
      </c>
      <c r="H22" s="16">
        <v>14</v>
      </c>
      <c r="I22" s="23"/>
      <c r="J22" s="16">
        <v>17</v>
      </c>
      <c r="K22" s="11"/>
    </row>
    <row r="23" spans="1:11" ht="12.75">
      <c r="A23" s="16">
        <v>31</v>
      </c>
      <c r="B23" s="37" t="s">
        <v>17</v>
      </c>
      <c r="C23" s="16">
        <v>15</v>
      </c>
      <c r="D23" s="16"/>
      <c r="E23" s="16" t="s">
        <v>21</v>
      </c>
      <c r="F23" s="72">
        <v>0.0013460648148148147</v>
      </c>
      <c r="G23" s="73">
        <f t="shared" si="0"/>
        <v>0.00014398148148148148</v>
      </c>
      <c r="H23" s="16">
        <v>15</v>
      </c>
      <c r="I23" s="23"/>
      <c r="J23" s="16">
        <v>16</v>
      </c>
      <c r="K23" s="11"/>
    </row>
    <row r="24" spans="1:11" ht="12.75">
      <c r="A24" s="16">
        <v>37</v>
      </c>
      <c r="B24" s="37" t="s">
        <v>281</v>
      </c>
      <c r="C24" s="16">
        <v>16</v>
      </c>
      <c r="D24" s="16"/>
      <c r="E24" s="16" t="s">
        <v>96</v>
      </c>
      <c r="F24" s="72">
        <v>0.0013659722222222224</v>
      </c>
      <c r="G24" s="73">
        <f t="shared" si="0"/>
        <v>0.0001638888888888892</v>
      </c>
      <c r="H24" s="16">
        <v>16</v>
      </c>
      <c r="I24" s="23"/>
      <c r="J24" s="16">
        <v>15</v>
      </c>
      <c r="K24" s="11"/>
    </row>
    <row r="25" spans="1:11" ht="12.75">
      <c r="A25" s="16">
        <v>36</v>
      </c>
      <c r="B25" s="39" t="s">
        <v>16</v>
      </c>
      <c r="C25" s="16">
        <v>17</v>
      </c>
      <c r="D25" s="17" t="s">
        <v>89</v>
      </c>
      <c r="E25" s="16" t="s">
        <v>21</v>
      </c>
      <c r="F25" s="72">
        <v>0.0013688657407407408</v>
      </c>
      <c r="G25" s="73">
        <f t="shared" si="0"/>
        <v>0.0001667824074074076</v>
      </c>
      <c r="H25" s="16">
        <v>17</v>
      </c>
      <c r="I25" s="23"/>
      <c r="J25" s="16">
        <v>14</v>
      </c>
      <c r="K25" s="11"/>
    </row>
    <row r="26" spans="1:11" ht="12.75">
      <c r="A26" s="16">
        <v>43</v>
      </c>
      <c r="B26" s="37" t="s">
        <v>10</v>
      </c>
      <c r="C26" s="16">
        <v>18</v>
      </c>
      <c r="D26" s="16"/>
      <c r="E26" s="16" t="s">
        <v>19</v>
      </c>
      <c r="F26" s="72">
        <v>0.0013700231481481482</v>
      </c>
      <c r="G26" s="73">
        <f t="shared" si="0"/>
        <v>0.000167939814814815</v>
      </c>
      <c r="H26" s="16">
        <v>18</v>
      </c>
      <c r="I26" s="23"/>
      <c r="J26" s="16">
        <v>13</v>
      </c>
      <c r="K26" s="11"/>
    </row>
    <row r="27" spans="1:11" ht="12.75">
      <c r="A27" s="16">
        <v>39</v>
      </c>
      <c r="B27" s="37" t="s">
        <v>122</v>
      </c>
      <c r="C27" s="16">
        <v>19</v>
      </c>
      <c r="D27" s="16" t="s">
        <v>223</v>
      </c>
      <c r="E27" s="16" t="s">
        <v>19</v>
      </c>
      <c r="F27" s="72">
        <v>0.0013739583333333332</v>
      </c>
      <c r="G27" s="73">
        <f t="shared" si="0"/>
        <v>0.00017187499999999994</v>
      </c>
      <c r="H27" s="16">
        <v>19</v>
      </c>
      <c r="I27" s="23"/>
      <c r="J27" s="16" t="s">
        <v>352</v>
      </c>
      <c r="K27" s="11" t="s">
        <v>89</v>
      </c>
    </row>
    <row r="28" spans="1:11" ht="12.75">
      <c r="A28" s="16">
        <v>45</v>
      </c>
      <c r="B28" s="37" t="s">
        <v>291</v>
      </c>
      <c r="C28" s="16">
        <v>20</v>
      </c>
      <c r="D28" s="16"/>
      <c r="E28" s="16" t="s">
        <v>116</v>
      </c>
      <c r="F28" s="72">
        <v>0.0013770833333333335</v>
      </c>
      <c r="G28" s="73">
        <f t="shared" si="0"/>
        <v>0.00017500000000000024</v>
      </c>
      <c r="H28" s="16">
        <v>20</v>
      </c>
      <c r="I28" s="23"/>
      <c r="J28" s="16">
        <v>12</v>
      </c>
      <c r="K28" s="11" t="s">
        <v>89</v>
      </c>
    </row>
    <row r="29" spans="1:11" ht="12.75">
      <c r="A29" s="16">
        <v>31</v>
      </c>
      <c r="B29" s="37" t="s">
        <v>289</v>
      </c>
      <c r="C29" s="16">
        <v>21</v>
      </c>
      <c r="D29" s="16"/>
      <c r="E29" s="16" t="s">
        <v>20</v>
      </c>
      <c r="F29" s="72">
        <v>0.001381712962962963</v>
      </c>
      <c r="G29" s="73">
        <f t="shared" si="0"/>
        <v>0.00017962962962962984</v>
      </c>
      <c r="H29" s="16">
        <v>21</v>
      </c>
      <c r="I29" s="23"/>
      <c r="J29" s="16">
        <v>11</v>
      </c>
      <c r="K29" s="11"/>
    </row>
    <row r="30" spans="1:11" ht="12.75">
      <c r="A30" s="16">
        <v>44</v>
      </c>
      <c r="B30" s="37" t="s">
        <v>297</v>
      </c>
      <c r="C30" s="16">
        <v>22</v>
      </c>
      <c r="D30" s="16"/>
      <c r="E30" s="16" t="s">
        <v>19</v>
      </c>
      <c r="F30" s="72">
        <v>0.0013824074074074075</v>
      </c>
      <c r="G30" s="73">
        <f t="shared" si="0"/>
        <v>0.00018032407407407428</v>
      </c>
      <c r="H30" s="16">
        <v>22</v>
      </c>
      <c r="I30" s="23"/>
      <c r="J30" s="16">
        <v>10</v>
      </c>
      <c r="K30" s="11"/>
    </row>
    <row r="31" spans="1:11" ht="12.75">
      <c r="A31" s="16">
        <v>34</v>
      </c>
      <c r="B31" s="37" t="s">
        <v>14</v>
      </c>
      <c r="C31" s="16">
        <v>23</v>
      </c>
      <c r="D31" s="16" t="s">
        <v>89</v>
      </c>
      <c r="E31" s="16" t="s">
        <v>20</v>
      </c>
      <c r="F31" s="72">
        <v>0.0013997685185185187</v>
      </c>
      <c r="G31" s="73">
        <f t="shared" si="0"/>
        <v>0.0001976851851851855</v>
      </c>
      <c r="H31" s="16">
        <v>23</v>
      </c>
      <c r="I31" s="23"/>
      <c r="J31" s="16">
        <v>9</v>
      </c>
      <c r="K31" s="11"/>
    </row>
    <row r="32" spans="1:11" ht="12.75">
      <c r="A32" s="16">
        <v>37</v>
      </c>
      <c r="B32" s="37" t="s">
        <v>290</v>
      </c>
      <c r="C32" s="16">
        <v>24</v>
      </c>
      <c r="D32" s="16" t="s">
        <v>89</v>
      </c>
      <c r="E32" s="16" t="s">
        <v>21</v>
      </c>
      <c r="F32" s="72">
        <v>0.0014010416666666668</v>
      </c>
      <c r="G32" s="73">
        <f t="shared" si="0"/>
        <v>0.00019895833333333354</v>
      </c>
      <c r="H32" s="16">
        <v>24</v>
      </c>
      <c r="I32" s="23"/>
      <c r="J32" s="16">
        <v>8</v>
      </c>
      <c r="K32" s="11"/>
    </row>
    <row r="33" spans="1:11" ht="12.75">
      <c r="A33" s="16">
        <v>37</v>
      </c>
      <c r="B33" s="37" t="s">
        <v>287</v>
      </c>
      <c r="C33" s="16">
        <v>25</v>
      </c>
      <c r="D33" s="16" t="s">
        <v>223</v>
      </c>
      <c r="E33" s="16" t="s">
        <v>110</v>
      </c>
      <c r="F33" s="72">
        <v>0.0014077546296296295</v>
      </c>
      <c r="G33" s="73">
        <f t="shared" si="0"/>
        <v>0.00020567129629629624</v>
      </c>
      <c r="H33" s="16">
        <v>25</v>
      </c>
      <c r="I33" s="23"/>
      <c r="J33" s="16" t="s">
        <v>352</v>
      </c>
      <c r="K33" s="11" t="s">
        <v>89</v>
      </c>
    </row>
    <row r="34" spans="1:11" ht="12.75">
      <c r="A34" s="16">
        <v>44</v>
      </c>
      <c r="B34" s="37" t="s">
        <v>279</v>
      </c>
      <c r="C34" s="16">
        <v>26</v>
      </c>
      <c r="D34" s="16" t="s">
        <v>223</v>
      </c>
      <c r="E34" s="16" t="s">
        <v>19</v>
      </c>
      <c r="F34" s="72">
        <v>0.001408101851851852</v>
      </c>
      <c r="G34" s="73">
        <f t="shared" si="0"/>
        <v>0.0002060185185185188</v>
      </c>
      <c r="H34" s="16">
        <v>26</v>
      </c>
      <c r="I34" s="23"/>
      <c r="J34" s="16" t="s">
        <v>352</v>
      </c>
      <c r="K34" s="11" t="s">
        <v>89</v>
      </c>
    </row>
    <row r="35" spans="1:11" ht="12.75">
      <c r="A35" s="16">
        <v>32</v>
      </c>
      <c r="B35" s="37" t="s">
        <v>273</v>
      </c>
      <c r="C35" s="16">
        <v>27</v>
      </c>
      <c r="D35" s="16"/>
      <c r="E35" s="16" t="s">
        <v>127</v>
      </c>
      <c r="F35" s="72">
        <v>0.0014219907407407408</v>
      </c>
      <c r="G35" s="73">
        <f t="shared" si="0"/>
        <v>0.0002199074074074076</v>
      </c>
      <c r="H35" s="16">
        <v>27</v>
      </c>
      <c r="I35" s="23"/>
      <c r="J35" s="16">
        <v>7</v>
      </c>
      <c r="K35" s="11"/>
    </row>
    <row r="36" spans="1:11" ht="12.75">
      <c r="A36" s="16">
        <v>35</v>
      </c>
      <c r="B36" s="37" t="s">
        <v>295</v>
      </c>
      <c r="C36" s="16">
        <v>28</v>
      </c>
      <c r="D36" s="16" t="s">
        <v>223</v>
      </c>
      <c r="E36" s="16" t="s">
        <v>19</v>
      </c>
      <c r="F36" s="72">
        <v>0.0014260416666666666</v>
      </c>
      <c r="G36" s="73">
        <f t="shared" si="0"/>
        <v>0.0002239583333333334</v>
      </c>
      <c r="H36" s="16">
        <v>28</v>
      </c>
      <c r="I36" s="23"/>
      <c r="J36" s="16" t="s">
        <v>352</v>
      </c>
      <c r="K36" s="11" t="s">
        <v>89</v>
      </c>
    </row>
    <row r="37" spans="1:11" ht="12.75">
      <c r="A37" s="16">
        <v>39</v>
      </c>
      <c r="B37" s="37" t="s">
        <v>283</v>
      </c>
      <c r="C37" s="16">
        <v>29</v>
      </c>
      <c r="D37" s="16"/>
      <c r="E37" s="16" t="s">
        <v>20</v>
      </c>
      <c r="F37" s="72">
        <v>0.0014333333333333333</v>
      </c>
      <c r="G37" s="73">
        <f t="shared" si="0"/>
        <v>0.00023125000000000012</v>
      </c>
      <c r="H37" s="16">
        <v>29</v>
      </c>
      <c r="I37" s="23"/>
      <c r="J37" s="16">
        <v>6</v>
      </c>
      <c r="K37" s="11"/>
    </row>
    <row r="38" spans="1:11" ht="12.75">
      <c r="A38" s="16">
        <v>40</v>
      </c>
      <c r="B38" s="37" t="s">
        <v>301</v>
      </c>
      <c r="C38" s="16">
        <v>30</v>
      </c>
      <c r="D38" s="16"/>
      <c r="E38" s="16" t="s">
        <v>96</v>
      </c>
      <c r="F38" s="72">
        <v>0.001439351851851852</v>
      </c>
      <c r="G38" s="73">
        <f t="shared" si="0"/>
        <v>0.00023726851851851882</v>
      </c>
      <c r="H38" s="16">
        <v>30</v>
      </c>
      <c r="I38" s="23"/>
      <c r="J38" s="16">
        <v>5</v>
      </c>
      <c r="K38" s="11"/>
    </row>
    <row r="39" spans="1:11" ht="12.75">
      <c r="A39" s="16">
        <v>34</v>
      </c>
      <c r="B39" s="37" t="s">
        <v>264</v>
      </c>
      <c r="C39" s="16">
        <v>31</v>
      </c>
      <c r="D39" s="16" t="s">
        <v>223</v>
      </c>
      <c r="E39" s="16" t="s">
        <v>20</v>
      </c>
      <c r="F39" s="72">
        <v>0.001450462962962963</v>
      </c>
      <c r="G39" s="73">
        <f t="shared" si="0"/>
        <v>0.00024837962962962986</v>
      </c>
      <c r="H39" s="16">
        <v>31</v>
      </c>
      <c r="I39" s="23"/>
      <c r="J39" s="16" t="s">
        <v>352</v>
      </c>
      <c r="K39" s="11"/>
    </row>
    <row r="40" spans="1:11" ht="12.75">
      <c r="A40" s="16">
        <v>38</v>
      </c>
      <c r="B40" s="37" t="s">
        <v>275</v>
      </c>
      <c r="C40" s="16">
        <v>32</v>
      </c>
      <c r="D40" s="16" t="s">
        <v>89</v>
      </c>
      <c r="E40" s="16" t="s">
        <v>116</v>
      </c>
      <c r="F40" s="72">
        <v>0.0014568287037037039</v>
      </c>
      <c r="G40" s="73">
        <f t="shared" si="0"/>
        <v>0.00025474537037037067</v>
      </c>
      <c r="H40" s="16">
        <v>32</v>
      </c>
      <c r="I40" s="23"/>
      <c r="J40" s="16">
        <v>4</v>
      </c>
      <c r="K40" s="11"/>
    </row>
    <row r="41" spans="1:11" ht="12.75">
      <c r="A41" s="16">
        <v>40</v>
      </c>
      <c r="B41" s="37" t="s">
        <v>142</v>
      </c>
      <c r="C41" s="16">
        <v>33</v>
      </c>
      <c r="D41" s="16" t="s">
        <v>89</v>
      </c>
      <c r="E41" s="16" t="s">
        <v>116</v>
      </c>
      <c r="F41" s="72">
        <v>0.0014572916666666666</v>
      </c>
      <c r="G41" s="73">
        <f t="shared" si="0"/>
        <v>0.0002552083333333334</v>
      </c>
      <c r="H41" s="16">
        <v>33</v>
      </c>
      <c r="I41" s="23"/>
      <c r="J41" s="16">
        <v>3</v>
      </c>
      <c r="K41" s="11"/>
    </row>
    <row r="42" spans="1:11" ht="12.75">
      <c r="A42" s="16">
        <v>36</v>
      </c>
      <c r="B42" s="37" t="s">
        <v>267</v>
      </c>
      <c r="C42" s="16">
        <v>34</v>
      </c>
      <c r="D42" s="16"/>
      <c r="E42" s="16" t="s">
        <v>105</v>
      </c>
      <c r="F42" s="72">
        <v>0.0014607638888888888</v>
      </c>
      <c r="G42" s="73">
        <f t="shared" si="0"/>
        <v>0.0002586805555555556</v>
      </c>
      <c r="H42" s="16">
        <v>34</v>
      </c>
      <c r="I42" s="23"/>
      <c r="J42" s="16">
        <v>2</v>
      </c>
      <c r="K42" s="11"/>
    </row>
    <row r="43" spans="1:11" ht="12.75">
      <c r="A43" s="16">
        <v>39</v>
      </c>
      <c r="B43" s="37" t="s">
        <v>266</v>
      </c>
      <c r="C43" s="16">
        <v>35</v>
      </c>
      <c r="D43" s="16" t="s">
        <v>89</v>
      </c>
      <c r="E43" s="16" t="s">
        <v>105</v>
      </c>
      <c r="F43" s="72">
        <v>0.0014702546296296297</v>
      </c>
      <c r="G43" s="73">
        <f t="shared" si="0"/>
        <v>0.0002681712962962965</v>
      </c>
      <c r="H43" s="16">
        <v>35</v>
      </c>
      <c r="I43" s="23"/>
      <c r="J43" s="16">
        <v>1</v>
      </c>
      <c r="K43" s="11"/>
    </row>
    <row r="44" spans="1:11" ht="12.75">
      <c r="A44" s="16">
        <v>38</v>
      </c>
      <c r="B44" s="37" t="s">
        <v>302</v>
      </c>
      <c r="C44" s="16">
        <v>36</v>
      </c>
      <c r="D44" s="16"/>
      <c r="E44" s="16" t="s">
        <v>21</v>
      </c>
      <c r="F44" s="72">
        <v>0.001475462962962963</v>
      </c>
      <c r="G44" s="73">
        <f t="shared" si="0"/>
        <v>0.0002733796296296297</v>
      </c>
      <c r="H44" s="16">
        <v>36</v>
      </c>
      <c r="I44" s="23"/>
      <c r="J44" s="16">
        <v>0</v>
      </c>
      <c r="K44" s="11"/>
    </row>
    <row r="45" spans="1:11" ht="12.75">
      <c r="A45" s="16">
        <v>37</v>
      </c>
      <c r="B45" s="37" t="s">
        <v>294</v>
      </c>
      <c r="C45" s="16">
        <v>37</v>
      </c>
      <c r="D45" s="16" t="s">
        <v>223</v>
      </c>
      <c r="E45" s="16" t="s">
        <v>19</v>
      </c>
      <c r="F45" s="72">
        <v>0.0014769675925925924</v>
      </c>
      <c r="G45" s="73">
        <f t="shared" si="0"/>
        <v>0.0002748842592592592</v>
      </c>
      <c r="H45" s="16">
        <v>37</v>
      </c>
      <c r="I45" s="23"/>
      <c r="J45" s="16" t="s">
        <v>352</v>
      </c>
      <c r="K45" s="11"/>
    </row>
    <row r="46" spans="1:11" ht="12.75">
      <c r="A46" s="16">
        <v>38</v>
      </c>
      <c r="B46" s="37" t="s">
        <v>282</v>
      </c>
      <c r="C46" s="16">
        <v>38</v>
      </c>
      <c r="D46" s="16"/>
      <c r="E46" s="16" t="s">
        <v>96</v>
      </c>
      <c r="F46" s="72">
        <v>0.0014978009259259259</v>
      </c>
      <c r="G46" s="73">
        <f t="shared" si="0"/>
        <v>0.00029571759259259265</v>
      </c>
      <c r="H46" s="16">
        <v>38</v>
      </c>
      <c r="I46" s="23"/>
      <c r="J46" s="16">
        <v>0</v>
      </c>
      <c r="K46" s="11"/>
    </row>
    <row r="47" spans="1:11" ht="12.75">
      <c r="A47" s="16">
        <v>45</v>
      </c>
      <c r="B47" s="37" t="s">
        <v>278</v>
      </c>
      <c r="C47" s="16">
        <v>39</v>
      </c>
      <c r="D47" s="16" t="s">
        <v>89</v>
      </c>
      <c r="E47" s="16" t="s">
        <v>116</v>
      </c>
      <c r="F47" s="72">
        <v>0.0014997685185185186</v>
      </c>
      <c r="G47" s="73">
        <f t="shared" si="0"/>
        <v>0.00029768518518518534</v>
      </c>
      <c r="H47" s="16">
        <v>39</v>
      </c>
      <c r="I47" s="23"/>
      <c r="J47" s="16">
        <v>0</v>
      </c>
      <c r="K47" s="11"/>
    </row>
    <row r="48" spans="1:11" ht="12.75">
      <c r="A48" s="16">
        <v>32</v>
      </c>
      <c r="B48" s="37" t="s">
        <v>303</v>
      </c>
      <c r="C48" s="16">
        <v>40</v>
      </c>
      <c r="D48" s="16"/>
      <c r="E48" s="16" t="s">
        <v>127</v>
      </c>
      <c r="F48" s="72">
        <v>0.0015016203703703702</v>
      </c>
      <c r="G48" s="73">
        <f t="shared" si="0"/>
        <v>0.00029953703703703696</v>
      </c>
      <c r="H48" s="16">
        <v>40</v>
      </c>
      <c r="I48" s="23"/>
      <c r="J48" s="16">
        <v>0</v>
      </c>
      <c r="K48" s="11"/>
    </row>
    <row r="49" spans="1:11" ht="12.75">
      <c r="A49" s="16">
        <v>36</v>
      </c>
      <c r="B49" s="37" t="s">
        <v>15</v>
      </c>
      <c r="C49" s="16">
        <v>41</v>
      </c>
      <c r="D49" s="16" t="s">
        <v>223</v>
      </c>
      <c r="E49" s="16" t="s">
        <v>19</v>
      </c>
      <c r="F49" s="72">
        <v>0.0015038194444444446</v>
      </c>
      <c r="G49" s="73">
        <f t="shared" si="0"/>
        <v>0.00030173611111111135</v>
      </c>
      <c r="H49" s="16">
        <v>41</v>
      </c>
      <c r="I49" s="23"/>
      <c r="J49" s="16" t="s">
        <v>352</v>
      </c>
      <c r="K49" s="11"/>
    </row>
    <row r="50" spans="1:11" ht="12.75">
      <c r="A50" s="16">
        <v>35</v>
      </c>
      <c r="B50" s="37" t="s">
        <v>304</v>
      </c>
      <c r="C50" s="16">
        <v>42</v>
      </c>
      <c r="D50" s="16" t="s">
        <v>89</v>
      </c>
      <c r="E50" s="16" t="s">
        <v>127</v>
      </c>
      <c r="F50" s="72">
        <v>0.0015211805555555558</v>
      </c>
      <c r="G50" s="73">
        <f t="shared" si="0"/>
        <v>0.00031909722222222257</v>
      </c>
      <c r="H50" s="16">
        <v>42</v>
      </c>
      <c r="I50" s="23"/>
      <c r="J50" s="16">
        <v>0</v>
      </c>
      <c r="K50" s="11"/>
    </row>
    <row r="51" spans="1:11" ht="12.75">
      <c r="A51" s="16">
        <v>31</v>
      </c>
      <c r="B51" s="37" t="s">
        <v>285</v>
      </c>
      <c r="C51" s="16">
        <v>43</v>
      </c>
      <c r="D51" s="16"/>
      <c r="E51" s="16" t="s">
        <v>127</v>
      </c>
      <c r="F51" s="72">
        <v>0.0015246527777777778</v>
      </c>
      <c r="G51" s="73">
        <f t="shared" si="0"/>
        <v>0.00032256944444444455</v>
      </c>
      <c r="H51" s="16">
        <v>43</v>
      </c>
      <c r="I51" s="23"/>
      <c r="J51" s="16">
        <v>0</v>
      </c>
      <c r="K51" s="11"/>
    </row>
    <row r="52" spans="1:11" ht="12.75">
      <c r="A52" s="16">
        <v>37</v>
      </c>
      <c r="B52" s="37" t="s">
        <v>276</v>
      </c>
      <c r="C52" s="16">
        <v>44</v>
      </c>
      <c r="D52" s="16"/>
      <c r="E52" s="16" t="s">
        <v>116</v>
      </c>
      <c r="F52" s="72">
        <v>0.0015325231481481483</v>
      </c>
      <c r="G52" s="73">
        <f t="shared" si="0"/>
        <v>0.0003304398148148151</v>
      </c>
      <c r="H52" s="16">
        <v>44</v>
      </c>
      <c r="I52" s="23"/>
      <c r="J52" s="16">
        <v>0</v>
      </c>
      <c r="K52" s="11"/>
    </row>
    <row r="53" spans="1:11" ht="12.75">
      <c r="A53" s="16">
        <v>35</v>
      </c>
      <c r="B53" s="37" t="s">
        <v>305</v>
      </c>
      <c r="C53" s="16">
        <v>45</v>
      </c>
      <c r="D53" s="16" t="s">
        <v>223</v>
      </c>
      <c r="E53" s="16" t="s">
        <v>19</v>
      </c>
      <c r="F53" s="72">
        <v>0.0015400462962962963</v>
      </c>
      <c r="G53" s="73">
        <f t="shared" si="0"/>
        <v>0.0003379629629629631</v>
      </c>
      <c r="H53" s="16">
        <v>45</v>
      </c>
      <c r="I53" s="23"/>
      <c r="J53" s="16" t="s">
        <v>352</v>
      </c>
      <c r="K53" s="11" t="s">
        <v>89</v>
      </c>
    </row>
    <row r="54" spans="1:11" ht="12.75">
      <c r="A54" s="16">
        <v>32</v>
      </c>
      <c r="B54" s="37" t="s">
        <v>280</v>
      </c>
      <c r="C54" s="16">
        <v>46</v>
      </c>
      <c r="D54" s="16" t="s">
        <v>223</v>
      </c>
      <c r="E54" s="16" t="s">
        <v>19</v>
      </c>
      <c r="F54" s="72">
        <v>0.0015468749999999999</v>
      </c>
      <c r="G54" s="73">
        <f t="shared" si="0"/>
        <v>0.00034479166666666664</v>
      </c>
      <c r="H54" s="16">
        <v>46</v>
      </c>
      <c r="I54" s="23"/>
      <c r="J54" s="16" t="s">
        <v>352</v>
      </c>
      <c r="K54" s="11" t="s">
        <v>89</v>
      </c>
    </row>
    <row r="55" spans="1:11" ht="12.75">
      <c r="A55" s="16">
        <v>37</v>
      </c>
      <c r="B55" s="37" t="s">
        <v>270</v>
      </c>
      <c r="C55" s="16">
        <v>47</v>
      </c>
      <c r="D55" s="16"/>
      <c r="E55" s="16" t="s">
        <v>96</v>
      </c>
      <c r="F55" s="72">
        <v>0.0015598379629629632</v>
      </c>
      <c r="G55" s="73">
        <f t="shared" si="0"/>
        <v>0.00035775462962962996</v>
      </c>
      <c r="H55" s="16">
        <v>47</v>
      </c>
      <c r="I55" s="23"/>
      <c r="J55" s="16">
        <v>0</v>
      </c>
      <c r="K55" s="11"/>
    </row>
    <row r="56" spans="1:11" ht="12.75">
      <c r="A56" s="16">
        <v>35</v>
      </c>
      <c r="B56" s="37" t="s">
        <v>277</v>
      </c>
      <c r="C56" s="16">
        <v>48</v>
      </c>
      <c r="D56" s="16"/>
      <c r="E56" s="16" t="s">
        <v>21</v>
      </c>
      <c r="F56" s="72">
        <v>0.0015693287037037039</v>
      </c>
      <c r="G56" s="73">
        <f t="shared" si="0"/>
        <v>0.00036724537037037064</v>
      </c>
      <c r="H56" s="16">
        <v>48</v>
      </c>
      <c r="I56" s="23"/>
      <c r="J56" s="16">
        <v>0</v>
      </c>
      <c r="K56" s="11"/>
    </row>
    <row r="57" spans="1:11" ht="12.75">
      <c r="A57" s="16">
        <v>31</v>
      </c>
      <c r="B57" s="37" t="s">
        <v>296</v>
      </c>
      <c r="C57" s="16">
        <v>49</v>
      </c>
      <c r="D57" s="16"/>
      <c r="E57" s="16" t="s">
        <v>19</v>
      </c>
      <c r="F57" s="72">
        <v>0.0015787037037037037</v>
      </c>
      <c r="G57" s="73">
        <f t="shared" si="0"/>
        <v>0.0003766203703703705</v>
      </c>
      <c r="H57" s="16">
        <v>49</v>
      </c>
      <c r="I57" s="23"/>
      <c r="J57" s="16">
        <v>0</v>
      </c>
      <c r="K57" s="11"/>
    </row>
    <row r="58" spans="1:11" ht="12.75">
      <c r="A58" s="16">
        <v>39</v>
      </c>
      <c r="B58" s="37" t="s">
        <v>271</v>
      </c>
      <c r="C58" s="16">
        <v>50</v>
      </c>
      <c r="D58" s="16" t="s">
        <v>89</v>
      </c>
      <c r="E58" s="16" t="s">
        <v>127</v>
      </c>
      <c r="F58" s="72">
        <v>0.0015864583333333332</v>
      </c>
      <c r="G58" s="73">
        <f t="shared" si="0"/>
        <v>0.00038437499999999995</v>
      </c>
      <c r="H58" s="16">
        <v>50</v>
      </c>
      <c r="I58" s="23"/>
      <c r="J58" s="16">
        <v>0</v>
      </c>
      <c r="K58" s="11"/>
    </row>
    <row r="59" spans="1:11" ht="13.5" customHeight="1">
      <c r="A59" s="16">
        <v>38</v>
      </c>
      <c r="B59" s="37" t="s">
        <v>269</v>
      </c>
      <c r="C59" s="16">
        <v>51</v>
      </c>
      <c r="D59" s="16"/>
      <c r="E59" s="16" t="s">
        <v>96</v>
      </c>
      <c r="F59" s="72">
        <v>0.0015932870370370372</v>
      </c>
      <c r="G59" s="73">
        <f t="shared" si="0"/>
        <v>0.00039120370370370394</v>
      </c>
      <c r="H59" s="16">
        <v>51</v>
      </c>
      <c r="I59" s="23"/>
      <c r="J59" s="16">
        <v>0</v>
      </c>
      <c r="K59" s="11"/>
    </row>
    <row r="60" spans="1:11" ht="15" customHeight="1">
      <c r="A60" s="16">
        <v>32</v>
      </c>
      <c r="B60" s="37" t="s">
        <v>268</v>
      </c>
      <c r="C60" s="16">
        <v>52</v>
      </c>
      <c r="D60" s="16" t="s">
        <v>89</v>
      </c>
      <c r="E60" s="16" t="s">
        <v>20</v>
      </c>
      <c r="F60" s="72">
        <v>0.0017303240740740742</v>
      </c>
      <c r="G60" s="73">
        <f t="shared" si="0"/>
        <v>0.000528240740740741</v>
      </c>
      <c r="H60" s="16">
        <v>52</v>
      </c>
      <c r="I60" s="23"/>
      <c r="J60" s="16">
        <v>0</v>
      </c>
      <c r="K60" s="11"/>
    </row>
    <row r="61" spans="1:11" ht="1.5" customHeight="1" hidden="1">
      <c r="A61" s="15"/>
      <c r="B61" s="38"/>
      <c r="C61" s="15"/>
      <c r="D61" s="15"/>
      <c r="E61" s="15"/>
      <c r="F61" s="40"/>
      <c r="G61" s="3"/>
      <c r="H61" s="15"/>
      <c r="I61" s="21"/>
      <c r="J61" s="15"/>
      <c r="K61" s="11"/>
    </row>
    <row r="62" spans="1:11" ht="12.75" hidden="1">
      <c r="A62" s="11"/>
      <c r="B62" s="11"/>
      <c r="C62" s="11"/>
      <c r="D62" s="11"/>
      <c r="E62" s="11"/>
      <c r="F62" s="11"/>
      <c r="G62" s="12"/>
      <c r="H62" s="11"/>
      <c r="I62" s="11"/>
      <c r="J62" s="11"/>
      <c r="K62" s="11"/>
    </row>
    <row r="63" spans="1:11" ht="12.75" hidden="1">
      <c r="A63" s="11"/>
      <c r="B63" s="11"/>
      <c r="C63" s="11"/>
      <c r="D63" s="11"/>
      <c r="E63" s="11"/>
      <c r="F63" s="11"/>
      <c r="G63" s="12"/>
      <c r="H63" s="11"/>
      <c r="I63" s="11"/>
      <c r="J63" s="11"/>
      <c r="K63" s="11"/>
    </row>
    <row r="64" spans="1:11" ht="12.75" hidden="1">
      <c r="A64" s="11"/>
      <c r="B64" s="11"/>
      <c r="C64" s="11"/>
      <c r="D64" s="11"/>
      <c r="E64" s="11"/>
      <c r="F64" s="11"/>
      <c r="G64" s="12"/>
      <c r="H64" s="11"/>
      <c r="I64" s="11"/>
      <c r="J64" s="11"/>
      <c r="K64" s="11"/>
    </row>
    <row r="65" spans="1:11" ht="17.25" customHeight="1">
      <c r="A65" s="11"/>
      <c r="B65" s="11" t="s">
        <v>22</v>
      </c>
      <c r="C65" s="11"/>
      <c r="D65" s="11"/>
      <c r="E65" s="11"/>
      <c r="F65" s="11" t="s">
        <v>23</v>
      </c>
      <c r="G65" s="11"/>
      <c r="H65" s="12"/>
      <c r="I65" s="11"/>
      <c r="J65" s="11"/>
      <c r="K65" s="11"/>
    </row>
    <row r="66" spans="1:11" ht="12.75">
      <c r="A66" s="11"/>
      <c r="B66" s="11"/>
      <c r="C66" s="11"/>
      <c r="D66" s="11"/>
      <c r="E66" s="11"/>
      <c r="F66" s="11" t="s">
        <v>24</v>
      </c>
      <c r="G66" s="11"/>
      <c r="H66" s="12"/>
      <c r="I66" s="11"/>
      <c r="J66" s="11"/>
      <c r="K66" s="11"/>
    </row>
    <row r="67" spans="1:11" ht="12.75">
      <c r="A67" s="11"/>
      <c r="B67" s="11"/>
      <c r="C67" s="11"/>
      <c r="D67" s="11"/>
      <c r="E67" s="11"/>
      <c r="F67" s="11" t="s">
        <v>25</v>
      </c>
      <c r="G67" s="12"/>
      <c r="H67" s="11"/>
      <c r="I67" s="11"/>
      <c r="J67" s="11"/>
      <c r="K67" s="11"/>
    </row>
    <row r="68" spans="1:11" ht="12.75">
      <c r="A68" s="11"/>
      <c r="B68" s="11"/>
      <c r="C68" s="11"/>
      <c r="D68" s="11"/>
      <c r="E68" s="11"/>
      <c r="F68" s="11"/>
      <c r="G68" s="12"/>
      <c r="H68" s="11"/>
      <c r="I68" s="11"/>
      <c r="J68" s="11"/>
      <c r="K68" s="11"/>
    </row>
    <row r="69" spans="1:11" ht="12.75">
      <c r="A69" s="11"/>
      <c r="B69" s="11"/>
      <c r="C69" s="11"/>
      <c r="D69" s="11"/>
      <c r="E69" s="11"/>
      <c r="F69" s="11"/>
      <c r="G69" s="12"/>
      <c r="H69" s="11"/>
      <c r="I69" s="11"/>
      <c r="J69" s="11"/>
      <c r="K69" s="11"/>
    </row>
    <row r="70" spans="1:11" ht="12.75">
      <c r="A70" s="11"/>
      <c r="B70" s="11"/>
      <c r="C70" s="11"/>
      <c r="D70" s="11"/>
      <c r="E70" s="11"/>
      <c r="F70" s="11"/>
      <c r="G70" s="12"/>
      <c r="H70" s="11"/>
      <c r="I70" s="11"/>
      <c r="J70" s="11"/>
      <c r="K70" s="11"/>
    </row>
    <row r="71" spans="1:11" ht="117.75" customHeight="1">
      <c r="A71" s="11"/>
      <c r="B71" s="11"/>
      <c r="C71" s="11"/>
      <c r="D71" s="11"/>
      <c r="E71" s="11"/>
      <c r="F71" s="11"/>
      <c r="G71" s="12"/>
      <c r="H71" s="11"/>
      <c r="I71" s="11"/>
      <c r="J71" s="11"/>
      <c r="K71" s="11"/>
    </row>
    <row r="72" spans="1:11" ht="15">
      <c r="A72" s="41"/>
      <c r="B72" s="88" t="s">
        <v>225</v>
      </c>
      <c r="C72" s="89"/>
      <c r="D72" s="89"/>
      <c r="E72" s="89"/>
      <c r="F72" s="42"/>
      <c r="G72" s="43"/>
      <c r="H72" s="42"/>
      <c r="I72" s="44"/>
      <c r="J72" s="42"/>
      <c r="K72" s="11"/>
    </row>
    <row r="73" spans="1:11" ht="15">
      <c r="A73" s="45" t="s">
        <v>36</v>
      </c>
      <c r="B73" s="45"/>
      <c r="C73" s="45"/>
      <c r="D73" s="45"/>
      <c r="E73" s="45"/>
      <c r="F73" s="45"/>
      <c r="G73" s="46"/>
      <c r="H73" s="44"/>
      <c r="I73" s="44"/>
      <c r="J73" s="42"/>
      <c r="K73" s="11"/>
    </row>
    <row r="74" spans="1:11" ht="15">
      <c r="A74" s="45" t="s">
        <v>91</v>
      </c>
      <c r="B74" s="45"/>
      <c r="C74" s="45"/>
      <c r="D74" s="45"/>
      <c r="E74" s="45"/>
      <c r="F74" s="45"/>
      <c r="G74" s="46"/>
      <c r="H74" s="44"/>
      <c r="I74" s="44"/>
      <c r="J74" s="42"/>
      <c r="K74" s="11"/>
    </row>
    <row r="75" spans="1:11" ht="15">
      <c r="A75" s="45" t="s">
        <v>227</v>
      </c>
      <c r="B75" s="45"/>
      <c r="C75" s="45"/>
      <c r="D75" s="45"/>
      <c r="E75" s="45"/>
      <c r="F75" s="45"/>
      <c r="G75" s="46"/>
      <c r="H75" s="44"/>
      <c r="I75" s="44"/>
      <c r="J75" s="42"/>
      <c r="K75" s="11"/>
    </row>
    <row r="76" spans="1:11" ht="15.75" thickBot="1">
      <c r="A76" s="42"/>
      <c r="B76" s="42"/>
      <c r="C76" s="42"/>
      <c r="D76" s="42"/>
      <c r="E76" s="42"/>
      <c r="F76" s="42"/>
      <c r="G76" s="43"/>
      <c r="H76" s="42"/>
      <c r="I76" s="42"/>
      <c r="J76" s="42"/>
      <c r="K76" s="11"/>
    </row>
    <row r="77" spans="1:11" ht="14.25">
      <c r="A77" s="47" t="s">
        <v>5</v>
      </c>
      <c r="B77" s="47" t="s">
        <v>1</v>
      </c>
      <c r="C77" s="47" t="s">
        <v>375</v>
      </c>
      <c r="D77" s="48"/>
      <c r="E77" s="47" t="s">
        <v>2</v>
      </c>
      <c r="F77" s="49" t="s">
        <v>3</v>
      </c>
      <c r="G77" s="50" t="s">
        <v>6</v>
      </c>
      <c r="H77" s="47" t="s">
        <v>0</v>
      </c>
      <c r="I77" s="51" t="s">
        <v>4</v>
      </c>
      <c r="J77" s="52" t="s">
        <v>4</v>
      </c>
      <c r="K77" s="11"/>
    </row>
    <row r="78" spans="1:11" ht="15">
      <c r="A78" s="75"/>
      <c r="B78" s="76"/>
      <c r="C78" s="77" t="s">
        <v>89</v>
      </c>
      <c r="D78" s="76"/>
      <c r="E78" s="76"/>
      <c r="F78" s="76"/>
      <c r="G78" s="78" t="s">
        <v>7</v>
      </c>
      <c r="H78" s="76"/>
      <c r="I78" s="79"/>
      <c r="J78" s="80"/>
      <c r="K78" s="11"/>
    </row>
    <row r="79" spans="1:11" ht="15">
      <c r="A79" s="53">
        <v>34</v>
      </c>
      <c r="B79" s="54" t="s">
        <v>246</v>
      </c>
      <c r="C79" s="53">
        <v>1</v>
      </c>
      <c r="D79" s="53" t="s">
        <v>89</v>
      </c>
      <c r="E79" s="53" t="s">
        <v>19</v>
      </c>
      <c r="F79" s="81">
        <v>0.0011651620370370373</v>
      </c>
      <c r="G79" s="82">
        <f>F79-("01:40,67")</f>
        <v>0</v>
      </c>
      <c r="H79" s="53">
        <v>1</v>
      </c>
      <c r="I79" s="55"/>
      <c r="J79" s="53">
        <v>37</v>
      </c>
      <c r="K79" s="11"/>
    </row>
    <row r="80" spans="1:11" ht="15">
      <c r="A80" s="53">
        <v>31</v>
      </c>
      <c r="B80" s="54" t="s">
        <v>33</v>
      </c>
      <c r="C80" s="53">
        <v>2</v>
      </c>
      <c r="D80" s="53"/>
      <c r="E80" s="53" t="s">
        <v>19</v>
      </c>
      <c r="F80" s="81">
        <v>0.001305787037037037</v>
      </c>
      <c r="G80" s="82">
        <f aca="true" t="shared" si="1" ref="G80:G123">F80-("01:40,67")</f>
        <v>0.0001406249999999997</v>
      </c>
      <c r="H80" s="53">
        <v>2</v>
      </c>
      <c r="I80" s="55"/>
      <c r="J80" s="53">
        <v>34</v>
      </c>
      <c r="K80" s="11"/>
    </row>
    <row r="81" spans="1:11" ht="15">
      <c r="A81" s="53">
        <v>35</v>
      </c>
      <c r="B81" s="54" t="s">
        <v>252</v>
      </c>
      <c r="C81" s="53">
        <v>3</v>
      </c>
      <c r="D81" s="53"/>
      <c r="E81" s="53" t="s">
        <v>20</v>
      </c>
      <c r="F81" s="81">
        <v>0.001322222222222222</v>
      </c>
      <c r="G81" s="82">
        <f t="shared" si="1"/>
        <v>0.00015706018518518478</v>
      </c>
      <c r="H81" s="53">
        <v>3</v>
      </c>
      <c r="I81" s="55"/>
      <c r="J81" s="53">
        <v>31</v>
      </c>
      <c r="K81" s="11"/>
    </row>
    <row r="82" spans="1:11" ht="15">
      <c r="A82" s="53">
        <v>31</v>
      </c>
      <c r="B82" s="54" t="s">
        <v>237</v>
      </c>
      <c r="C82" s="53">
        <v>4</v>
      </c>
      <c r="D82" s="53"/>
      <c r="E82" s="53" t="s">
        <v>19</v>
      </c>
      <c r="F82" s="81">
        <v>0.0013337962962962965</v>
      </c>
      <c r="G82" s="82">
        <f t="shared" si="1"/>
        <v>0.00016863425925925921</v>
      </c>
      <c r="H82" s="53">
        <v>4</v>
      </c>
      <c r="I82" s="55"/>
      <c r="J82" s="53">
        <v>27</v>
      </c>
      <c r="K82" s="11"/>
    </row>
    <row r="83" spans="1:11" ht="15">
      <c r="A83" s="53">
        <v>39</v>
      </c>
      <c r="B83" s="54" t="s">
        <v>34</v>
      </c>
      <c r="C83" s="53">
        <v>5</v>
      </c>
      <c r="D83" s="53"/>
      <c r="E83" s="53" t="s">
        <v>19</v>
      </c>
      <c r="F83" s="81">
        <v>0.0013618055555555553</v>
      </c>
      <c r="G83" s="82">
        <f t="shared" si="1"/>
        <v>0.0001966435185185181</v>
      </c>
      <c r="H83" s="53">
        <v>5</v>
      </c>
      <c r="I83" s="55"/>
      <c r="J83" s="53">
        <v>26</v>
      </c>
      <c r="K83" s="11"/>
    </row>
    <row r="84" spans="1:11" ht="15">
      <c r="A84" s="53">
        <v>33</v>
      </c>
      <c r="B84" s="54" t="s">
        <v>238</v>
      </c>
      <c r="C84" s="53">
        <v>6</v>
      </c>
      <c r="D84" s="53"/>
      <c r="E84" s="53" t="s">
        <v>119</v>
      </c>
      <c r="F84" s="81">
        <v>0.0013991898148148147</v>
      </c>
      <c r="G84" s="82">
        <f t="shared" si="1"/>
        <v>0.00023402777777777745</v>
      </c>
      <c r="H84" s="53">
        <v>6</v>
      </c>
      <c r="I84" s="55"/>
      <c r="J84" s="53">
        <v>25</v>
      </c>
      <c r="K84" s="11"/>
    </row>
    <row r="85" spans="1:11" ht="15">
      <c r="A85" s="53">
        <v>33</v>
      </c>
      <c r="B85" s="54" t="s">
        <v>248</v>
      </c>
      <c r="C85" s="53">
        <v>7</v>
      </c>
      <c r="D85" s="53"/>
      <c r="E85" s="53" t="s">
        <v>119</v>
      </c>
      <c r="F85" s="81">
        <v>0.0013997685185185187</v>
      </c>
      <c r="G85" s="82">
        <f t="shared" si="1"/>
        <v>0.00023460648148148147</v>
      </c>
      <c r="H85" s="53">
        <v>7</v>
      </c>
      <c r="I85" s="55"/>
      <c r="J85" s="53">
        <v>24</v>
      </c>
      <c r="K85" s="11"/>
    </row>
    <row r="86" spans="1:11" ht="15">
      <c r="A86" s="53">
        <v>39</v>
      </c>
      <c r="B86" s="54" t="s">
        <v>255</v>
      </c>
      <c r="C86" s="53">
        <v>8</v>
      </c>
      <c r="D86" s="53"/>
      <c r="E86" s="53" t="s">
        <v>110</v>
      </c>
      <c r="F86" s="81">
        <v>0.0014</v>
      </c>
      <c r="G86" s="82">
        <f t="shared" si="1"/>
        <v>0.00023483796296296273</v>
      </c>
      <c r="H86" s="53">
        <v>8</v>
      </c>
      <c r="I86" s="55"/>
      <c r="J86" s="53">
        <v>23</v>
      </c>
      <c r="K86" s="11"/>
    </row>
    <row r="87" spans="1:11" ht="15">
      <c r="A87" s="53">
        <v>34</v>
      </c>
      <c r="B87" s="54" t="s">
        <v>262</v>
      </c>
      <c r="C87" s="53">
        <v>9</v>
      </c>
      <c r="D87" s="53"/>
      <c r="E87" s="53" t="s">
        <v>20</v>
      </c>
      <c r="F87" s="81">
        <v>0.0014019675925925927</v>
      </c>
      <c r="G87" s="82">
        <f t="shared" si="1"/>
        <v>0.00023680555555555542</v>
      </c>
      <c r="H87" s="53">
        <v>9</v>
      </c>
      <c r="I87" s="55"/>
      <c r="J87" s="53">
        <v>22</v>
      </c>
      <c r="K87" s="11"/>
    </row>
    <row r="88" spans="1:11" ht="15">
      <c r="A88" s="53">
        <v>31</v>
      </c>
      <c r="B88" s="54" t="s">
        <v>261</v>
      </c>
      <c r="C88" s="53">
        <v>10</v>
      </c>
      <c r="D88" s="53"/>
      <c r="E88" s="53" t="s">
        <v>19</v>
      </c>
      <c r="F88" s="81">
        <v>0.0014041666666666664</v>
      </c>
      <c r="G88" s="82">
        <f t="shared" si="1"/>
        <v>0.00023900462962962916</v>
      </c>
      <c r="H88" s="53">
        <v>10</v>
      </c>
      <c r="I88" s="55"/>
      <c r="J88" s="53">
        <v>21</v>
      </c>
      <c r="K88" s="11"/>
    </row>
    <row r="89" spans="1:11" ht="15">
      <c r="A89" s="53">
        <v>40</v>
      </c>
      <c r="B89" s="54" t="s">
        <v>257</v>
      </c>
      <c r="C89" s="53">
        <v>11</v>
      </c>
      <c r="D89" s="53"/>
      <c r="E89" s="53" t="s">
        <v>21</v>
      </c>
      <c r="F89" s="81">
        <v>0.0014113425925925925</v>
      </c>
      <c r="G89" s="82">
        <f t="shared" si="1"/>
        <v>0.00024618055555555526</v>
      </c>
      <c r="H89" s="53">
        <v>11</v>
      </c>
      <c r="I89" s="55"/>
      <c r="J89" s="53">
        <v>20</v>
      </c>
      <c r="K89" s="11"/>
    </row>
    <row r="90" spans="1:11" ht="15">
      <c r="A90" s="53">
        <v>36</v>
      </c>
      <c r="B90" s="54" t="s">
        <v>242</v>
      </c>
      <c r="C90" s="53">
        <v>12</v>
      </c>
      <c r="D90" s="53"/>
      <c r="E90" s="53" t="s">
        <v>116</v>
      </c>
      <c r="F90" s="81">
        <v>0.0014260416666666666</v>
      </c>
      <c r="G90" s="82">
        <f t="shared" si="1"/>
        <v>0.00026087962962962935</v>
      </c>
      <c r="H90" s="53">
        <v>12</v>
      </c>
      <c r="I90" s="55"/>
      <c r="J90" s="53">
        <v>19</v>
      </c>
      <c r="K90" s="11"/>
    </row>
    <row r="91" spans="1:11" ht="15">
      <c r="A91" s="53">
        <v>40</v>
      </c>
      <c r="B91" s="54" t="s">
        <v>245</v>
      </c>
      <c r="C91" s="53">
        <v>13</v>
      </c>
      <c r="D91" s="53" t="s">
        <v>223</v>
      </c>
      <c r="E91" s="53" t="s">
        <v>19</v>
      </c>
      <c r="F91" s="81">
        <v>0.0014365740740740743</v>
      </c>
      <c r="G91" s="82">
        <f t="shared" si="1"/>
        <v>0.000271412037037037</v>
      </c>
      <c r="H91" s="53">
        <v>13</v>
      </c>
      <c r="I91" s="55"/>
      <c r="J91" s="53" t="s">
        <v>352</v>
      </c>
      <c r="K91" s="11"/>
    </row>
    <row r="92" spans="1:11" ht="15">
      <c r="A92" s="53">
        <v>32</v>
      </c>
      <c r="B92" s="54" t="s">
        <v>258</v>
      </c>
      <c r="C92" s="53">
        <v>14</v>
      </c>
      <c r="D92" s="53"/>
      <c r="E92" s="53" t="s">
        <v>20</v>
      </c>
      <c r="F92" s="81">
        <v>0.0014371527777777779</v>
      </c>
      <c r="G92" s="82">
        <f t="shared" si="1"/>
        <v>0.0002719907407407406</v>
      </c>
      <c r="H92" s="53">
        <v>14</v>
      </c>
      <c r="I92" s="55"/>
      <c r="J92" s="53">
        <v>18</v>
      </c>
      <c r="K92" s="11"/>
    </row>
    <row r="93" spans="1:11" ht="15">
      <c r="A93" s="53">
        <v>32</v>
      </c>
      <c r="B93" s="54" t="s">
        <v>32</v>
      </c>
      <c r="C93" s="53">
        <v>15</v>
      </c>
      <c r="D93" s="53"/>
      <c r="E93" s="53" t="s">
        <v>21</v>
      </c>
      <c r="F93" s="81">
        <v>0.0014476851851851853</v>
      </c>
      <c r="G93" s="82">
        <f t="shared" si="1"/>
        <v>0.00028252314814814806</v>
      </c>
      <c r="H93" s="53">
        <v>15</v>
      </c>
      <c r="I93" s="55"/>
      <c r="J93" s="53">
        <v>17</v>
      </c>
      <c r="K93" s="11"/>
    </row>
    <row r="94" spans="1:11" ht="15">
      <c r="A94" s="53">
        <v>31</v>
      </c>
      <c r="B94" s="54" t="s">
        <v>29</v>
      </c>
      <c r="C94" s="53">
        <v>16</v>
      </c>
      <c r="D94" s="53" t="s">
        <v>89</v>
      </c>
      <c r="E94" s="53" t="s">
        <v>19</v>
      </c>
      <c r="F94" s="81">
        <v>0.0014524305555555555</v>
      </c>
      <c r="G94" s="82">
        <f t="shared" si="1"/>
        <v>0.0002872685185185183</v>
      </c>
      <c r="H94" s="53">
        <v>16</v>
      </c>
      <c r="I94" s="55"/>
      <c r="J94" s="53">
        <v>16</v>
      </c>
      <c r="K94" s="11"/>
    </row>
    <row r="95" spans="1:11" ht="15">
      <c r="A95" s="53">
        <v>34</v>
      </c>
      <c r="B95" s="54" t="s">
        <v>26</v>
      </c>
      <c r="C95" s="53">
        <v>17</v>
      </c>
      <c r="D95" s="53"/>
      <c r="E95" s="53" t="s">
        <v>19</v>
      </c>
      <c r="F95" s="81">
        <v>0.0014546296296296295</v>
      </c>
      <c r="G95" s="82">
        <f t="shared" si="1"/>
        <v>0.00028946759259259225</v>
      </c>
      <c r="H95" s="53">
        <v>17</v>
      </c>
      <c r="I95" s="55"/>
      <c r="J95" s="53">
        <v>15</v>
      </c>
      <c r="K95" s="11"/>
    </row>
    <row r="96" spans="1:11" ht="15">
      <c r="A96" s="53">
        <v>37</v>
      </c>
      <c r="B96" s="54" t="s">
        <v>253</v>
      </c>
      <c r="C96" s="53">
        <v>18</v>
      </c>
      <c r="D96" s="53" t="s">
        <v>223</v>
      </c>
      <c r="E96" s="53" t="s">
        <v>96</v>
      </c>
      <c r="F96" s="81">
        <v>0.0014565972222222222</v>
      </c>
      <c r="G96" s="82">
        <f t="shared" si="1"/>
        <v>0.00029143518518518494</v>
      </c>
      <c r="H96" s="53">
        <v>18</v>
      </c>
      <c r="I96" s="55"/>
      <c r="J96" s="53" t="s">
        <v>352</v>
      </c>
      <c r="K96" s="11"/>
    </row>
    <row r="97" spans="1:11" ht="15">
      <c r="A97" s="53">
        <v>38</v>
      </c>
      <c r="B97" s="54" t="s">
        <v>254</v>
      </c>
      <c r="C97" s="53">
        <v>19</v>
      </c>
      <c r="D97" s="53"/>
      <c r="E97" s="53" t="s">
        <v>96</v>
      </c>
      <c r="F97" s="81">
        <v>0.001461689814814815</v>
      </c>
      <c r="G97" s="82">
        <f t="shared" si="1"/>
        <v>0.0002965277777777777</v>
      </c>
      <c r="H97" s="53">
        <v>19</v>
      </c>
      <c r="I97" s="55"/>
      <c r="J97" s="53">
        <v>14</v>
      </c>
      <c r="K97" s="11"/>
    </row>
    <row r="98" spans="1:11" ht="15">
      <c r="A98" s="53">
        <v>31</v>
      </c>
      <c r="B98" s="54" t="s">
        <v>251</v>
      </c>
      <c r="C98" s="53">
        <v>20</v>
      </c>
      <c r="D98" s="53"/>
      <c r="E98" s="53" t="s">
        <v>105</v>
      </c>
      <c r="F98" s="81">
        <v>0.001491087962962963</v>
      </c>
      <c r="G98" s="82">
        <f t="shared" si="1"/>
        <v>0.0003259259259259257</v>
      </c>
      <c r="H98" s="53">
        <v>20</v>
      </c>
      <c r="I98" s="55"/>
      <c r="J98" s="53">
        <v>13</v>
      </c>
      <c r="K98" s="11"/>
    </row>
    <row r="99" spans="1:11" ht="15">
      <c r="A99" s="53">
        <v>39</v>
      </c>
      <c r="B99" s="54" t="s">
        <v>250</v>
      </c>
      <c r="C99" s="53">
        <v>21</v>
      </c>
      <c r="D99" s="53"/>
      <c r="E99" s="53" t="s">
        <v>105</v>
      </c>
      <c r="F99" s="81">
        <v>0.001507986111111111</v>
      </c>
      <c r="G99" s="82">
        <f t="shared" si="1"/>
        <v>0.00034282407407407373</v>
      </c>
      <c r="H99" s="53">
        <v>21</v>
      </c>
      <c r="I99" s="55"/>
      <c r="J99" s="53">
        <v>12</v>
      </c>
      <c r="K99" s="11" t="s">
        <v>89</v>
      </c>
    </row>
    <row r="100" spans="1:11" ht="15">
      <c r="A100" s="53">
        <v>32</v>
      </c>
      <c r="B100" s="54" t="s">
        <v>30</v>
      </c>
      <c r="C100" s="53">
        <v>22</v>
      </c>
      <c r="D100" s="53"/>
      <c r="E100" s="53" t="s">
        <v>21</v>
      </c>
      <c r="F100" s="81">
        <v>0.0015082175925925925</v>
      </c>
      <c r="G100" s="82">
        <f t="shared" si="1"/>
        <v>0.0003430555555555552</v>
      </c>
      <c r="H100" s="53">
        <v>22</v>
      </c>
      <c r="I100" s="55"/>
      <c r="J100" s="53">
        <v>11</v>
      </c>
      <c r="K100" s="11" t="s">
        <v>89</v>
      </c>
    </row>
    <row r="101" spans="1:11" ht="15">
      <c r="A101" s="53">
        <v>37</v>
      </c>
      <c r="B101" s="54" t="s">
        <v>236</v>
      </c>
      <c r="C101" s="53">
        <v>23</v>
      </c>
      <c r="D101" s="53"/>
      <c r="E101" s="53" t="s">
        <v>96</v>
      </c>
      <c r="F101" s="81">
        <v>0.0015153935185185186</v>
      </c>
      <c r="G101" s="82">
        <f t="shared" si="1"/>
        <v>0.0003502314814814813</v>
      </c>
      <c r="H101" s="53">
        <v>23</v>
      </c>
      <c r="I101" s="55"/>
      <c r="J101" s="53">
        <v>10</v>
      </c>
      <c r="K101" s="11"/>
    </row>
    <row r="102" spans="1:11" ht="15">
      <c r="A102" s="53">
        <v>31</v>
      </c>
      <c r="B102" s="54" t="s">
        <v>233</v>
      </c>
      <c r="C102" s="53">
        <v>24</v>
      </c>
      <c r="D102" s="53" t="s">
        <v>89</v>
      </c>
      <c r="E102" s="53" t="s">
        <v>110</v>
      </c>
      <c r="F102" s="81">
        <v>0.0015238425925925925</v>
      </c>
      <c r="G102" s="82">
        <f t="shared" si="1"/>
        <v>0.00035868055555555523</v>
      </c>
      <c r="H102" s="53">
        <v>24</v>
      </c>
      <c r="I102" s="55"/>
      <c r="J102" s="53">
        <v>9</v>
      </c>
      <c r="K102" s="11"/>
    </row>
    <row r="103" spans="1:11" ht="15">
      <c r="A103" s="53">
        <v>40</v>
      </c>
      <c r="B103" s="54" t="s">
        <v>260</v>
      </c>
      <c r="C103" s="53">
        <v>25</v>
      </c>
      <c r="D103" s="53"/>
      <c r="E103" s="53" t="s">
        <v>127</v>
      </c>
      <c r="F103" s="81">
        <v>0.0015239583333333335</v>
      </c>
      <c r="G103" s="82">
        <f t="shared" si="1"/>
        <v>0.0003587962962962963</v>
      </c>
      <c r="H103" s="53">
        <v>25</v>
      </c>
      <c r="I103" s="55"/>
      <c r="J103" s="53">
        <v>8</v>
      </c>
      <c r="K103" s="11"/>
    </row>
    <row r="104" spans="1:11" ht="15">
      <c r="A104" s="53">
        <v>32</v>
      </c>
      <c r="B104" s="54" t="s">
        <v>239</v>
      </c>
      <c r="C104" s="53">
        <v>26</v>
      </c>
      <c r="D104" s="53" t="s">
        <v>89</v>
      </c>
      <c r="E104" s="53" t="s">
        <v>127</v>
      </c>
      <c r="F104" s="81">
        <v>0.0015262731481481483</v>
      </c>
      <c r="G104" s="82">
        <f t="shared" si="1"/>
        <v>0.0003611111111111111</v>
      </c>
      <c r="H104" s="53">
        <v>26</v>
      </c>
      <c r="I104" s="55"/>
      <c r="J104" s="53">
        <v>7</v>
      </c>
      <c r="K104" s="11"/>
    </row>
    <row r="105" spans="1:11" ht="15">
      <c r="A105" s="53">
        <v>36</v>
      </c>
      <c r="B105" s="54" t="s">
        <v>256</v>
      </c>
      <c r="C105" s="53">
        <v>27</v>
      </c>
      <c r="D105" s="53"/>
      <c r="E105" s="53" t="s">
        <v>110</v>
      </c>
      <c r="F105" s="81">
        <v>0.0015274305555555555</v>
      </c>
      <c r="G105" s="82">
        <f t="shared" si="1"/>
        <v>0.0003622685185185183</v>
      </c>
      <c r="H105" s="53">
        <v>27</v>
      </c>
      <c r="I105" s="55"/>
      <c r="J105" s="53">
        <v>6</v>
      </c>
      <c r="K105" s="11"/>
    </row>
    <row r="106" spans="1:11" ht="15">
      <c r="A106" s="53">
        <v>35</v>
      </c>
      <c r="B106" s="54" t="s">
        <v>234</v>
      </c>
      <c r="C106" s="53">
        <v>28</v>
      </c>
      <c r="D106" s="53"/>
      <c r="E106" s="53" t="s">
        <v>19</v>
      </c>
      <c r="F106" s="81">
        <v>0.0015283564814814814</v>
      </c>
      <c r="G106" s="82">
        <f t="shared" si="1"/>
        <v>0.0003631944444444442</v>
      </c>
      <c r="H106" s="53">
        <v>28</v>
      </c>
      <c r="I106" s="55"/>
      <c r="J106" s="53">
        <v>5</v>
      </c>
      <c r="K106" s="11"/>
    </row>
    <row r="107" spans="1:11" ht="15">
      <c r="A107" s="53">
        <v>35</v>
      </c>
      <c r="B107" s="54" t="s">
        <v>243</v>
      </c>
      <c r="C107" s="53">
        <v>29</v>
      </c>
      <c r="D107" s="53"/>
      <c r="E107" s="53" t="s">
        <v>20</v>
      </c>
      <c r="F107" s="81">
        <v>0.0015371527777777777</v>
      </c>
      <c r="G107" s="82">
        <f t="shared" si="1"/>
        <v>0.00037199074074074044</v>
      </c>
      <c r="H107" s="53">
        <v>29</v>
      </c>
      <c r="I107" s="55"/>
      <c r="J107" s="53">
        <v>4</v>
      </c>
      <c r="K107" s="11"/>
    </row>
    <row r="108" spans="1:11" ht="15">
      <c r="A108" s="53">
        <v>35</v>
      </c>
      <c r="B108" s="54" t="s">
        <v>31</v>
      </c>
      <c r="C108" s="53">
        <v>30</v>
      </c>
      <c r="D108" s="53"/>
      <c r="E108" s="53" t="s">
        <v>20</v>
      </c>
      <c r="F108" s="81">
        <v>0.0015376157407407407</v>
      </c>
      <c r="G108" s="82">
        <f t="shared" si="1"/>
        <v>0.0003724537037037034</v>
      </c>
      <c r="H108" s="53">
        <v>30</v>
      </c>
      <c r="I108" s="55"/>
      <c r="J108" s="53">
        <v>3</v>
      </c>
      <c r="K108" s="11"/>
    </row>
    <row r="109" spans="1:11" ht="15">
      <c r="A109" s="53">
        <v>37</v>
      </c>
      <c r="B109" s="54" t="s">
        <v>231</v>
      </c>
      <c r="C109" s="53">
        <v>31</v>
      </c>
      <c r="D109" s="53"/>
      <c r="E109" s="53" t="s">
        <v>96</v>
      </c>
      <c r="F109" s="81">
        <v>0.0015406250000000001</v>
      </c>
      <c r="G109" s="82">
        <f t="shared" si="1"/>
        <v>0.00037546296296296286</v>
      </c>
      <c r="H109" s="53">
        <v>31</v>
      </c>
      <c r="I109" s="55"/>
      <c r="J109" s="53">
        <v>2</v>
      </c>
      <c r="K109" s="11" t="s">
        <v>89</v>
      </c>
    </row>
    <row r="110" spans="1:11" ht="15">
      <c r="A110" s="53">
        <v>38</v>
      </c>
      <c r="B110" s="54" t="s">
        <v>230</v>
      </c>
      <c r="C110" s="53">
        <v>32</v>
      </c>
      <c r="D110" s="53"/>
      <c r="E110" s="53" t="s">
        <v>96</v>
      </c>
      <c r="F110" s="81">
        <v>0.001545486111111111</v>
      </c>
      <c r="G110" s="82">
        <f t="shared" si="1"/>
        <v>0.0003803240740740737</v>
      </c>
      <c r="H110" s="53">
        <v>32</v>
      </c>
      <c r="I110" s="55"/>
      <c r="J110" s="53">
        <v>1</v>
      </c>
      <c r="K110" s="11"/>
    </row>
    <row r="111" spans="1:11" ht="15">
      <c r="A111" s="53">
        <v>32</v>
      </c>
      <c r="B111" s="54" t="s">
        <v>27</v>
      </c>
      <c r="C111" s="53">
        <v>33</v>
      </c>
      <c r="D111" s="53"/>
      <c r="E111" s="53" t="s">
        <v>20</v>
      </c>
      <c r="F111" s="81">
        <v>0.0015483796296296296</v>
      </c>
      <c r="G111" s="82">
        <f t="shared" si="1"/>
        <v>0.00038321759259259233</v>
      </c>
      <c r="H111" s="53">
        <v>33</v>
      </c>
      <c r="I111" s="55"/>
      <c r="J111" s="53">
        <v>0</v>
      </c>
      <c r="K111" s="11"/>
    </row>
    <row r="112" spans="1:11" ht="15">
      <c r="A112" s="53">
        <v>40</v>
      </c>
      <c r="B112" s="54" t="s">
        <v>28</v>
      </c>
      <c r="C112" s="53">
        <v>34</v>
      </c>
      <c r="D112" s="53" t="s">
        <v>89</v>
      </c>
      <c r="E112" s="53" t="s">
        <v>21</v>
      </c>
      <c r="F112" s="81">
        <v>0.001560763888888889</v>
      </c>
      <c r="G112" s="82">
        <f t="shared" si="1"/>
        <v>0.00039560185185185184</v>
      </c>
      <c r="H112" s="53">
        <v>34</v>
      </c>
      <c r="I112" s="55"/>
      <c r="J112" s="53">
        <v>0</v>
      </c>
      <c r="K112" s="11"/>
    </row>
    <row r="113" spans="1:11" ht="15">
      <c r="A113" s="53">
        <v>32</v>
      </c>
      <c r="B113" s="56" t="s">
        <v>232</v>
      </c>
      <c r="C113" s="53">
        <v>35</v>
      </c>
      <c r="D113" s="57"/>
      <c r="E113" s="53" t="s">
        <v>119</v>
      </c>
      <c r="F113" s="81">
        <v>0.0015733796296296297</v>
      </c>
      <c r="G113" s="82">
        <f t="shared" si="1"/>
        <v>0.0004082175925925924</v>
      </c>
      <c r="H113" s="53">
        <v>35</v>
      </c>
      <c r="I113" s="55"/>
      <c r="J113" s="53">
        <v>0</v>
      </c>
      <c r="K113" s="11"/>
    </row>
    <row r="114" spans="1:11" ht="15">
      <c r="A114" s="53">
        <v>39</v>
      </c>
      <c r="B114" s="54" t="s">
        <v>228</v>
      </c>
      <c r="C114" s="53">
        <v>36</v>
      </c>
      <c r="D114" s="53"/>
      <c r="E114" s="53" t="s">
        <v>116</v>
      </c>
      <c r="F114" s="81">
        <v>0.0015761574074074074</v>
      </c>
      <c r="G114" s="82">
        <f t="shared" si="1"/>
        <v>0.00041099537037037016</v>
      </c>
      <c r="H114" s="53">
        <v>36</v>
      </c>
      <c r="I114" s="55"/>
      <c r="J114" s="53">
        <v>0</v>
      </c>
      <c r="K114" s="11"/>
    </row>
    <row r="115" spans="1:11" ht="15">
      <c r="A115" s="53">
        <v>32</v>
      </c>
      <c r="B115" s="54" t="s">
        <v>247</v>
      </c>
      <c r="C115" s="53">
        <v>37</v>
      </c>
      <c r="D115" s="53" t="s">
        <v>89</v>
      </c>
      <c r="E115" s="53" t="s">
        <v>119</v>
      </c>
      <c r="F115" s="81">
        <v>0.001580324074074074</v>
      </c>
      <c r="G115" s="82">
        <f t="shared" si="1"/>
        <v>0.0004151620370370368</v>
      </c>
      <c r="H115" s="53">
        <v>37</v>
      </c>
      <c r="I115" s="55"/>
      <c r="J115" s="53">
        <v>0</v>
      </c>
      <c r="K115" s="11"/>
    </row>
    <row r="116" spans="1:11" ht="15">
      <c r="A116" s="53">
        <v>36</v>
      </c>
      <c r="B116" s="54" t="s">
        <v>259</v>
      </c>
      <c r="C116" s="53">
        <v>38</v>
      </c>
      <c r="D116" s="53"/>
      <c r="E116" s="53" t="s">
        <v>20</v>
      </c>
      <c r="F116" s="81">
        <v>0.0015843749999999998</v>
      </c>
      <c r="G116" s="82">
        <f t="shared" si="1"/>
        <v>0.0004192129629629626</v>
      </c>
      <c r="H116" s="53">
        <v>38</v>
      </c>
      <c r="I116" s="55"/>
      <c r="J116" s="53">
        <v>0</v>
      </c>
      <c r="K116" s="11"/>
    </row>
    <row r="117" spans="1:11" ht="15">
      <c r="A117" s="53">
        <v>39</v>
      </c>
      <c r="B117" s="54" t="s">
        <v>244</v>
      </c>
      <c r="C117" s="53">
        <v>39</v>
      </c>
      <c r="D117" s="53" t="s">
        <v>223</v>
      </c>
      <c r="E117" s="53" t="s">
        <v>20</v>
      </c>
      <c r="F117" s="81">
        <v>0.0015855324074074077</v>
      </c>
      <c r="G117" s="82">
        <f t="shared" si="1"/>
        <v>0.00042037037037037043</v>
      </c>
      <c r="H117" s="53">
        <v>39</v>
      </c>
      <c r="I117" s="55"/>
      <c r="J117" s="53" t="s">
        <v>352</v>
      </c>
      <c r="K117" s="11"/>
    </row>
    <row r="118" spans="1:11" ht="15">
      <c r="A118" s="53">
        <v>39</v>
      </c>
      <c r="B118" s="54" t="s">
        <v>241</v>
      </c>
      <c r="C118" s="53">
        <v>40</v>
      </c>
      <c r="D118" s="53" t="s">
        <v>89</v>
      </c>
      <c r="E118" s="53" t="s">
        <v>116</v>
      </c>
      <c r="F118" s="81">
        <v>0.0016112268518518518</v>
      </c>
      <c r="G118" s="82">
        <f t="shared" si="1"/>
        <v>0.0004460648148148145</v>
      </c>
      <c r="H118" s="53">
        <v>40</v>
      </c>
      <c r="I118" s="55"/>
      <c r="J118" s="53">
        <v>0</v>
      </c>
      <c r="K118" s="11"/>
    </row>
    <row r="119" spans="1:11" ht="15">
      <c r="A119" s="53">
        <v>40</v>
      </c>
      <c r="B119" s="54" t="s">
        <v>229</v>
      </c>
      <c r="C119" s="53">
        <v>41</v>
      </c>
      <c r="D119" s="53"/>
      <c r="E119" s="53" t="s">
        <v>116</v>
      </c>
      <c r="F119" s="81">
        <v>0.0016238425925925925</v>
      </c>
      <c r="G119" s="82">
        <f t="shared" si="1"/>
        <v>0.0004586805555555553</v>
      </c>
      <c r="H119" s="53">
        <v>41</v>
      </c>
      <c r="I119" s="55"/>
      <c r="J119" s="53">
        <v>0</v>
      </c>
      <c r="K119" s="11"/>
    </row>
    <row r="120" spans="1:11" ht="15">
      <c r="A120" s="53">
        <v>40</v>
      </c>
      <c r="B120" s="54" t="s">
        <v>249</v>
      </c>
      <c r="C120" s="53">
        <v>42</v>
      </c>
      <c r="D120" s="53"/>
      <c r="E120" s="53" t="s">
        <v>105</v>
      </c>
      <c r="F120" s="81">
        <v>0.0016460648148148148</v>
      </c>
      <c r="G120" s="82">
        <f t="shared" si="1"/>
        <v>0.0004809027777777776</v>
      </c>
      <c r="H120" s="53">
        <v>42</v>
      </c>
      <c r="I120" s="55"/>
      <c r="J120" s="53">
        <v>0</v>
      </c>
      <c r="K120" s="11"/>
    </row>
    <row r="121" spans="1:11" ht="15">
      <c r="A121" s="53">
        <v>36</v>
      </c>
      <c r="B121" s="54" t="s">
        <v>235</v>
      </c>
      <c r="C121" s="53">
        <v>43</v>
      </c>
      <c r="D121" s="53"/>
      <c r="E121" s="53" t="s">
        <v>127</v>
      </c>
      <c r="F121" s="81">
        <v>0.0016461805555555555</v>
      </c>
      <c r="G121" s="82">
        <f t="shared" si="1"/>
        <v>0.0004810185185185182</v>
      </c>
      <c r="H121" s="53">
        <v>43</v>
      </c>
      <c r="I121" s="55"/>
      <c r="J121" s="53">
        <v>0</v>
      </c>
      <c r="K121" s="11"/>
    </row>
    <row r="122" spans="1:11" ht="15">
      <c r="A122" s="53">
        <v>40</v>
      </c>
      <c r="B122" s="54" t="s">
        <v>240</v>
      </c>
      <c r="C122" s="53">
        <v>44</v>
      </c>
      <c r="D122" s="53" t="s">
        <v>89</v>
      </c>
      <c r="E122" s="53" t="s">
        <v>116</v>
      </c>
      <c r="F122" s="81">
        <v>0.0016513888888888889</v>
      </c>
      <c r="G122" s="82">
        <f t="shared" si="1"/>
        <v>0.0004862268518518516</v>
      </c>
      <c r="H122" s="53">
        <v>44</v>
      </c>
      <c r="I122" s="55"/>
      <c r="J122" s="53">
        <v>0</v>
      </c>
      <c r="K122" s="11"/>
    </row>
    <row r="123" spans="1:11" ht="15">
      <c r="A123" s="53">
        <v>40</v>
      </c>
      <c r="B123" s="54" t="s">
        <v>263</v>
      </c>
      <c r="C123" s="53">
        <v>45</v>
      </c>
      <c r="D123" s="53" t="s">
        <v>223</v>
      </c>
      <c r="E123" s="53" t="s">
        <v>20</v>
      </c>
      <c r="F123" s="81">
        <v>0.0016520833333333333</v>
      </c>
      <c r="G123" s="82">
        <f t="shared" si="1"/>
        <v>0.00048692129629629606</v>
      </c>
      <c r="H123" s="53">
        <v>45</v>
      </c>
      <c r="I123" s="55"/>
      <c r="J123" s="53" t="s">
        <v>352</v>
      </c>
      <c r="K123" s="11" t="s">
        <v>89</v>
      </c>
    </row>
    <row r="124" spans="1:11" ht="7.5" customHeight="1">
      <c r="A124" s="42"/>
      <c r="B124" s="42"/>
      <c r="C124" s="42"/>
      <c r="D124" s="42"/>
      <c r="E124" s="42"/>
      <c r="F124" s="42"/>
      <c r="G124" s="43"/>
      <c r="H124" s="42"/>
      <c r="I124" s="42"/>
      <c r="J124" s="42"/>
      <c r="K124" s="11"/>
    </row>
    <row r="125" spans="1:11" ht="15" hidden="1">
      <c r="A125" s="42"/>
      <c r="B125" s="42"/>
      <c r="C125" s="42"/>
      <c r="D125" s="42"/>
      <c r="E125" s="42"/>
      <c r="F125" s="42"/>
      <c r="G125" s="43"/>
      <c r="H125" s="42"/>
      <c r="I125" s="42"/>
      <c r="J125" s="42"/>
      <c r="K125" s="11"/>
    </row>
    <row r="126" spans="1:11" ht="15" hidden="1">
      <c r="A126" s="42"/>
      <c r="B126" s="42"/>
      <c r="C126" s="42"/>
      <c r="D126" s="42"/>
      <c r="E126" s="42"/>
      <c r="F126" s="42"/>
      <c r="G126" s="43"/>
      <c r="H126" s="42"/>
      <c r="I126" s="42"/>
      <c r="J126" s="42"/>
      <c r="K126" s="11"/>
    </row>
    <row r="127" spans="1:11" ht="15">
      <c r="A127" s="42"/>
      <c r="B127" s="42" t="s">
        <v>22</v>
      </c>
      <c r="C127" s="42"/>
      <c r="D127" s="42"/>
      <c r="E127" s="42"/>
      <c r="F127" s="42" t="s">
        <v>23</v>
      </c>
      <c r="G127" s="42"/>
      <c r="H127" s="43"/>
      <c r="I127" s="42"/>
      <c r="J127" s="42"/>
      <c r="K127" s="11"/>
    </row>
    <row r="128" spans="1:11" ht="15">
      <c r="A128" s="42"/>
      <c r="B128" s="42"/>
      <c r="C128" s="42"/>
      <c r="D128" s="42"/>
      <c r="E128" s="42"/>
      <c r="F128" s="42" t="s">
        <v>24</v>
      </c>
      <c r="G128" s="42"/>
      <c r="H128" s="43"/>
      <c r="I128" s="42"/>
      <c r="J128" s="42"/>
      <c r="K128" s="11"/>
    </row>
    <row r="129" spans="1:11" ht="15">
      <c r="A129" s="42"/>
      <c r="B129" s="42"/>
      <c r="C129" s="42"/>
      <c r="D129" s="42"/>
      <c r="E129" s="42"/>
      <c r="F129" s="42" t="s">
        <v>25</v>
      </c>
      <c r="G129" s="43"/>
      <c r="H129" s="42"/>
      <c r="I129" s="42"/>
      <c r="J129" s="42"/>
      <c r="K129" s="11"/>
    </row>
    <row r="130" spans="1:11" ht="12.75">
      <c r="A130" s="11"/>
      <c r="B130" s="11"/>
      <c r="C130" s="11"/>
      <c r="D130" s="11"/>
      <c r="E130" s="11"/>
      <c r="F130" s="11"/>
      <c r="G130" s="12"/>
      <c r="H130" s="11"/>
      <c r="I130" s="11"/>
      <c r="J130" s="11"/>
      <c r="K130" s="11"/>
    </row>
  </sheetData>
  <sheetProtection/>
  <mergeCells count="2">
    <mergeCell ref="B2:E2"/>
    <mergeCell ref="B72:E72"/>
  </mergeCells>
  <printOptions/>
  <pageMargins left="0.4724409448818898" right="0.2755905511811024" top="0.2362204724409449" bottom="0.15748031496062992" header="0.2362204724409449" footer="0.1574803149606299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71">
      <selection activeCell="B102" sqref="B102"/>
    </sheetView>
  </sheetViews>
  <sheetFormatPr defaultColWidth="9.140625" defaultRowHeight="12.75"/>
  <cols>
    <col min="1" max="1" width="7.140625" style="0" customWidth="1"/>
    <col min="2" max="2" width="20.8515625" style="0" customWidth="1"/>
    <col min="3" max="3" width="6.00390625" style="0" customWidth="1"/>
    <col min="4" max="4" width="4.421875" style="0" customWidth="1"/>
    <col min="5" max="5" width="18.00390625" style="0" customWidth="1"/>
    <col min="6" max="6" width="8.140625" style="0" customWidth="1"/>
    <col min="7" max="7" width="9.00390625" style="0" customWidth="1"/>
    <col min="8" max="8" width="7.140625" style="0" customWidth="1"/>
    <col min="9" max="9" width="9.8515625" style="0" customWidth="1"/>
  </cols>
  <sheetData>
    <row r="1" spans="1:9" ht="12.75">
      <c r="A1" s="8" t="s">
        <v>90</v>
      </c>
      <c r="B1" s="8"/>
      <c r="C1" s="8"/>
      <c r="D1" s="8"/>
      <c r="E1" s="8"/>
      <c r="F1" s="8"/>
      <c r="G1" s="9"/>
      <c r="H1" s="10"/>
      <c r="I1" s="10"/>
    </row>
    <row r="2" spans="1:9" ht="10.5" customHeight="1">
      <c r="A2" s="8" t="s">
        <v>36</v>
      </c>
      <c r="B2" s="8"/>
      <c r="C2" s="8"/>
      <c r="D2" s="8"/>
      <c r="E2" s="8"/>
      <c r="F2" s="8"/>
      <c r="G2" s="9"/>
      <c r="H2" s="10"/>
      <c r="I2" s="10"/>
    </row>
    <row r="3" spans="1:9" ht="10.5" customHeight="1">
      <c r="A3" s="8" t="s">
        <v>91</v>
      </c>
      <c r="B3" s="8"/>
      <c r="C3" s="8"/>
      <c r="D3" s="8"/>
      <c r="E3" s="8"/>
      <c r="F3" s="8"/>
      <c r="G3" s="9"/>
      <c r="H3" s="10"/>
      <c r="I3" s="10"/>
    </row>
    <row r="4" spans="1:9" ht="11.25" customHeight="1" thickBot="1">
      <c r="A4" s="8" t="s">
        <v>92</v>
      </c>
      <c r="B4" s="8"/>
      <c r="C4" s="8"/>
      <c r="D4" s="8"/>
      <c r="E4" s="8"/>
      <c r="F4" s="8"/>
      <c r="G4" s="9"/>
      <c r="H4" s="10"/>
      <c r="I4" s="10"/>
    </row>
    <row r="5" spans="1:9" ht="13.5" hidden="1" thickBot="1">
      <c r="A5" s="11"/>
      <c r="B5" s="11"/>
      <c r="C5" s="11"/>
      <c r="D5" s="11"/>
      <c r="E5" s="11"/>
      <c r="F5" s="11"/>
      <c r="G5" s="12"/>
      <c r="H5" s="11"/>
      <c r="I5" s="11"/>
    </row>
    <row r="6" spans="1:9" ht="12.75">
      <c r="A6" s="83" t="s">
        <v>5</v>
      </c>
      <c r="B6" s="83" t="s">
        <v>1</v>
      </c>
      <c r="C6" s="83" t="s">
        <v>375</v>
      </c>
      <c r="D6" s="84"/>
      <c r="E6" s="83" t="s">
        <v>2</v>
      </c>
      <c r="F6" s="26" t="s">
        <v>3</v>
      </c>
      <c r="G6" s="27" t="s">
        <v>6</v>
      </c>
      <c r="H6" s="24" t="s">
        <v>0</v>
      </c>
      <c r="I6" s="13" t="s">
        <v>4</v>
      </c>
    </row>
    <row r="7" spans="1:9" ht="0.75" customHeight="1" hidden="1" thickBot="1">
      <c r="A7" s="29"/>
      <c r="B7" s="30"/>
      <c r="C7" s="31" t="s">
        <v>89</v>
      </c>
      <c r="D7" s="30"/>
      <c r="E7" s="30"/>
      <c r="F7" s="30"/>
      <c r="G7" s="32" t="s">
        <v>7</v>
      </c>
      <c r="H7" s="30"/>
      <c r="I7" s="14"/>
    </row>
    <row r="8" spans="1:9" ht="12.75">
      <c r="A8" s="15">
        <v>16</v>
      </c>
      <c r="B8" s="38" t="s">
        <v>46</v>
      </c>
      <c r="C8" s="15">
        <v>1</v>
      </c>
      <c r="D8" s="16"/>
      <c r="E8" s="16" t="s">
        <v>43</v>
      </c>
      <c r="F8" s="40">
        <v>0.002390277777777778</v>
      </c>
      <c r="G8" s="3">
        <f>F8-("03:26,52")</f>
        <v>0</v>
      </c>
      <c r="H8" s="15">
        <v>1</v>
      </c>
      <c r="I8" s="15">
        <v>37</v>
      </c>
    </row>
    <row r="9" spans="1:9" ht="12.75">
      <c r="A9" s="16">
        <v>27</v>
      </c>
      <c r="B9" s="37" t="s">
        <v>118</v>
      </c>
      <c r="C9" s="16">
        <v>2</v>
      </c>
      <c r="D9" s="16"/>
      <c r="E9" s="15" t="s">
        <v>119</v>
      </c>
      <c r="F9" s="40">
        <v>0.0024319444444444445</v>
      </c>
      <c r="G9" s="3">
        <f>F9-("03:26,52")</f>
        <v>4.1666666666666415E-05</v>
      </c>
      <c r="H9" s="16">
        <v>2</v>
      </c>
      <c r="I9" s="16">
        <v>34</v>
      </c>
    </row>
    <row r="10" spans="1:9" ht="12.75">
      <c r="A10" s="15">
        <v>14</v>
      </c>
      <c r="B10" s="37" t="s">
        <v>123</v>
      </c>
      <c r="C10" s="16">
        <v>3</v>
      </c>
      <c r="D10" s="16"/>
      <c r="E10" s="15" t="s">
        <v>19</v>
      </c>
      <c r="F10" s="40">
        <v>0.00254537037037037</v>
      </c>
      <c r="G10" s="3">
        <f aca="true" t="shared" si="0" ref="G10:G60">F10-("03:26,52")</f>
        <v>0.0001550925925925921</v>
      </c>
      <c r="H10" s="15">
        <v>3</v>
      </c>
      <c r="I10" s="16">
        <v>31</v>
      </c>
    </row>
    <row r="11" spans="1:9" ht="12.75">
      <c r="A11" s="16">
        <v>11</v>
      </c>
      <c r="B11" s="37" t="s">
        <v>135</v>
      </c>
      <c r="C11" s="15">
        <v>4</v>
      </c>
      <c r="D11" s="16"/>
      <c r="E11" s="16" t="s">
        <v>21</v>
      </c>
      <c r="F11" s="40">
        <v>0.002568402777777778</v>
      </c>
      <c r="G11" s="3">
        <f t="shared" si="0"/>
        <v>0.0001781249999999999</v>
      </c>
      <c r="H11" s="16">
        <v>4</v>
      </c>
      <c r="I11" s="16">
        <v>27</v>
      </c>
    </row>
    <row r="12" spans="1:9" ht="12.75">
      <c r="A12" s="15">
        <v>21</v>
      </c>
      <c r="B12" s="37" t="s">
        <v>99</v>
      </c>
      <c r="C12" s="16">
        <v>5</v>
      </c>
      <c r="D12" s="16" t="s">
        <v>89</v>
      </c>
      <c r="E12" s="15" t="s">
        <v>20</v>
      </c>
      <c r="F12" s="40">
        <v>0.0025755787037037036</v>
      </c>
      <c r="G12" s="3">
        <f t="shared" si="0"/>
        <v>0.00018530092592592556</v>
      </c>
      <c r="H12" s="15">
        <v>5</v>
      </c>
      <c r="I12" s="16">
        <v>26</v>
      </c>
    </row>
    <row r="13" spans="1:9" ht="12.75">
      <c r="A13" s="16">
        <v>10</v>
      </c>
      <c r="B13" s="37" t="s">
        <v>113</v>
      </c>
      <c r="C13" s="16">
        <v>6</v>
      </c>
      <c r="D13" s="16"/>
      <c r="E13" s="15" t="s">
        <v>114</v>
      </c>
      <c r="F13" s="40">
        <v>0.002609143518518518</v>
      </c>
      <c r="G13" s="3">
        <f t="shared" si="0"/>
        <v>0.00021886574074073996</v>
      </c>
      <c r="H13" s="16">
        <v>6</v>
      </c>
      <c r="I13" s="16">
        <v>25</v>
      </c>
    </row>
    <row r="14" spans="1:9" ht="12.75">
      <c r="A14" s="15">
        <v>13</v>
      </c>
      <c r="B14" s="37" t="s">
        <v>100</v>
      </c>
      <c r="C14" s="15">
        <v>7</v>
      </c>
      <c r="D14" s="16" t="s">
        <v>89</v>
      </c>
      <c r="E14" s="15" t="s">
        <v>21</v>
      </c>
      <c r="F14" s="40">
        <v>0.0026128472222222226</v>
      </c>
      <c r="G14" s="3">
        <f t="shared" si="0"/>
        <v>0.0002225694444444445</v>
      </c>
      <c r="H14" s="15">
        <v>7</v>
      </c>
      <c r="I14" s="16">
        <v>24</v>
      </c>
    </row>
    <row r="15" spans="1:10" ht="12.75">
      <c r="A15" s="16">
        <v>13</v>
      </c>
      <c r="B15" s="37" t="s">
        <v>128</v>
      </c>
      <c r="C15" s="16">
        <v>8</v>
      </c>
      <c r="D15" s="16" t="s">
        <v>223</v>
      </c>
      <c r="E15" s="15" t="s">
        <v>127</v>
      </c>
      <c r="F15" s="40">
        <v>0.0026263888888888886</v>
      </c>
      <c r="G15" s="3">
        <f t="shared" si="0"/>
        <v>0.00023611111111111055</v>
      </c>
      <c r="H15" s="16">
        <v>8</v>
      </c>
      <c r="I15" s="16" t="s">
        <v>352</v>
      </c>
      <c r="J15" s="58" t="s">
        <v>89</v>
      </c>
    </row>
    <row r="16" spans="1:10" ht="12.75">
      <c r="A16" s="15">
        <v>9</v>
      </c>
      <c r="B16" s="37" t="s">
        <v>142</v>
      </c>
      <c r="C16" s="16">
        <v>9</v>
      </c>
      <c r="D16" s="16" t="s">
        <v>223</v>
      </c>
      <c r="E16" s="16" t="s">
        <v>19</v>
      </c>
      <c r="F16" s="40">
        <v>0.0026609953703703704</v>
      </c>
      <c r="G16" s="3">
        <f t="shared" si="0"/>
        <v>0.00027071759259259236</v>
      </c>
      <c r="H16" s="15">
        <v>9</v>
      </c>
      <c r="I16" s="16" t="s">
        <v>352</v>
      </c>
      <c r="J16" s="58" t="s">
        <v>89</v>
      </c>
    </row>
    <row r="17" spans="1:9" ht="12.75">
      <c r="A17" s="16">
        <v>26</v>
      </c>
      <c r="B17" s="37" t="s">
        <v>38</v>
      </c>
      <c r="C17" s="15">
        <v>10</v>
      </c>
      <c r="D17" s="16"/>
      <c r="E17" s="15" t="s">
        <v>20</v>
      </c>
      <c r="F17" s="40">
        <v>0.0026854166666666662</v>
      </c>
      <c r="G17" s="3">
        <f t="shared" si="0"/>
        <v>0.0002951388888888882</v>
      </c>
      <c r="H17" s="16">
        <v>10</v>
      </c>
      <c r="I17" s="16">
        <v>23</v>
      </c>
    </row>
    <row r="18" spans="1:9" ht="12.75">
      <c r="A18" s="15">
        <v>25</v>
      </c>
      <c r="B18" s="37" t="s">
        <v>98</v>
      </c>
      <c r="C18" s="16">
        <v>11</v>
      </c>
      <c r="D18" s="16"/>
      <c r="E18" s="15" t="s">
        <v>96</v>
      </c>
      <c r="F18" s="40">
        <v>0.0026854166666666662</v>
      </c>
      <c r="G18" s="3">
        <f t="shared" si="0"/>
        <v>0.0002951388888888882</v>
      </c>
      <c r="H18" s="15">
        <v>11</v>
      </c>
      <c r="I18" s="16">
        <v>22</v>
      </c>
    </row>
    <row r="19" spans="1:9" ht="12.75">
      <c r="A19" s="16">
        <v>12</v>
      </c>
      <c r="B19" s="37" t="s">
        <v>117</v>
      </c>
      <c r="C19" s="16">
        <v>12</v>
      </c>
      <c r="D19" s="16"/>
      <c r="E19" s="16" t="s">
        <v>20</v>
      </c>
      <c r="F19" s="40">
        <v>0.0026854166666666662</v>
      </c>
      <c r="G19" s="3">
        <f t="shared" si="0"/>
        <v>0.0002951388888888882</v>
      </c>
      <c r="H19" s="16">
        <v>12</v>
      </c>
      <c r="I19" s="16">
        <v>21</v>
      </c>
    </row>
    <row r="20" spans="1:9" ht="12.75">
      <c r="A20" s="15">
        <v>21</v>
      </c>
      <c r="B20" s="37" t="s">
        <v>126</v>
      </c>
      <c r="C20" s="15">
        <v>13</v>
      </c>
      <c r="D20" s="16"/>
      <c r="E20" s="16" t="s">
        <v>127</v>
      </c>
      <c r="F20" s="40">
        <v>0.0026993055555555555</v>
      </c>
      <c r="G20" s="3">
        <f t="shared" si="0"/>
        <v>0.0003090277777777774</v>
      </c>
      <c r="H20" s="15">
        <v>13</v>
      </c>
      <c r="I20" s="16">
        <v>20</v>
      </c>
    </row>
    <row r="21" spans="1:10" ht="12.75">
      <c r="A21" s="16">
        <v>26</v>
      </c>
      <c r="B21" s="37" t="s">
        <v>143</v>
      </c>
      <c r="C21" s="16">
        <v>14</v>
      </c>
      <c r="D21" s="16" t="s">
        <v>223</v>
      </c>
      <c r="E21" s="16" t="s">
        <v>19</v>
      </c>
      <c r="F21" s="40">
        <v>0.002718402777777778</v>
      </c>
      <c r="G21" s="3">
        <f t="shared" si="0"/>
        <v>0.00032812499999999986</v>
      </c>
      <c r="H21" s="16">
        <v>14</v>
      </c>
      <c r="I21" s="16" t="s">
        <v>352</v>
      </c>
      <c r="J21" s="58" t="s">
        <v>89</v>
      </c>
    </row>
    <row r="22" spans="1:9" ht="12.75">
      <c r="A22" s="15">
        <v>14</v>
      </c>
      <c r="B22" s="37" t="s">
        <v>102</v>
      </c>
      <c r="C22" s="16">
        <v>15</v>
      </c>
      <c r="D22" s="16"/>
      <c r="E22" s="16" t="s">
        <v>96</v>
      </c>
      <c r="F22" s="40">
        <v>0.0027292824074074073</v>
      </c>
      <c r="G22" s="3">
        <f t="shared" si="0"/>
        <v>0.0003390046296296292</v>
      </c>
      <c r="H22" s="15">
        <v>15</v>
      </c>
      <c r="I22" s="16">
        <v>19</v>
      </c>
    </row>
    <row r="23" spans="1:9" ht="12.75">
      <c r="A23" s="16">
        <v>1</v>
      </c>
      <c r="B23" s="37" t="s">
        <v>125</v>
      </c>
      <c r="C23" s="15">
        <v>16</v>
      </c>
      <c r="D23" s="16"/>
      <c r="E23" s="15" t="s">
        <v>110</v>
      </c>
      <c r="F23" s="40">
        <v>0.002733449074074074</v>
      </c>
      <c r="G23" s="3">
        <f t="shared" si="0"/>
        <v>0.00034317129629629585</v>
      </c>
      <c r="H23" s="16">
        <v>16</v>
      </c>
      <c r="I23" s="16">
        <v>18</v>
      </c>
    </row>
    <row r="24" spans="1:9" ht="12.75">
      <c r="A24" s="15">
        <v>28</v>
      </c>
      <c r="B24" s="37" t="s">
        <v>94</v>
      </c>
      <c r="C24" s="16">
        <v>17</v>
      </c>
      <c r="D24" s="16" t="s">
        <v>89</v>
      </c>
      <c r="E24" s="16" t="s">
        <v>20</v>
      </c>
      <c r="F24" s="40">
        <v>0.002734490740740741</v>
      </c>
      <c r="G24" s="3">
        <f t="shared" si="0"/>
        <v>0.00034421296296296283</v>
      </c>
      <c r="H24" s="15">
        <v>17</v>
      </c>
      <c r="I24" s="16">
        <v>17</v>
      </c>
    </row>
    <row r="25" spans="1:9" ht="12.75">
      <c r="A25" s="16">
        <v>8</v>
      </c>
      <c r="B25" s="37" t="s">
        <v>50</v>
      </c>
      <c r="C25" s="16">
        <v>18</v>
      </c>
      <c r="D25" s="16"/>
      <c r="E25" s="16" t="s">
        <v>116</v>
      </c>
      <c r="F25" s="40">
        <v>0.002734837962962963</v>
      </c>
      <c r="G25" s="3">
        <f t="shared" si="0"/>
        <v>0.0003445601851851847</v>
      </c>
      <c r="H25" s="16">
        <v>18</v>
      </c>
      <c r="I25" s="16">
        <v>16</v>
      </c>
    </row>
    <row r="26" spans="1:10" ht="12.75">
      <c r="A26" s="15">
        <v>19</v>
      </c>
      <c r="B26" s="37" t="s">
        <v>144</v>
      </c>
      <c r="C26" s="15">
        <v>19</v>
      </c>
      <c r="D26" s="16" t="s">
        <v>223</v>
      </c>
      <c r="E26" s="15" t="s">
        <v>19</v>
      </c>
      <c r="F26" s="40">
        <v>0.002737847222222222</v>
      </c>
      <c r="G26" s="3">
        <f t="shared" si="0"/>
        <v>0.00034756944444444375</v>
      </c>
      <c r="H26" s="15">
        <v>19</v>
      </c>
      <c r="I26" s="16" t="s">
        <v>352</v>
      </c>
      <c r="J26" s="58" t="s">
        <v>89</v>
      </c>
    </row>
    <row r="27" spans="1:9" ht="12.75">
      <c r="A27" s="16">
        <v>23</v>
      </c>
      <c r="B27" s="37" t="s">
        <v>106</v>
      </c>
      <c r="C27" s="16">
        <v>20</v>
      </c>
      <c r="D27" s="16"/>
      <c r="E27" s="15" t="s">
        <v>105</v>
      </c>
      <c r="F27" s="40">
        <v>0.0027546296296296294</v>
      </c>
      <c r="G27" s="3">
        <f t="shared" si="0"/>
        <v>0.0003643518518518514</v>
      </c>
      <c r="H27" s="16">
        <v>20</v>
      </c>
      <c r="I27" s="16">
        <v>15</v>
      </c>
    </row>
    <row r="28" spans="1:9" ht="12.75">
      <c r="A28" s="15">
        <v>24</v>
      </c>
      <c r="B28" s="37" t="s">
        <v>104</v>
      </c>
      <c r="C28" s="16">
        <v>21</v>
      </c>
      <c r="D28" s="16"/>
      <c r="E28" s="16" t="s">
        <v>105</v>
      </c>
      <c r="F28" s="40">
        <v>0.002755787037037037</v>
      </c>
      <c r="G28" s="3">
        <f t="shared" si="0"/>
        <v>0.000365509259259259</v>
      </c>
      <c r="H28" s="15">
        <v>21</v>
      </c>
      <c r="I28" s="16">
        <v>14</v>
      </c>
    </row>
    <row r="29" spans="1:9" ht="12.75">
      <c r="A29" s="16">
        <v>22</v>
      </c>
      <c r="B29" s="37" t="s">
        <v>42</v>
      </c>
      <c r="C29" s="15">
        <v>22</v>
      </c>
      <c r="D29" s="16"/>
      <c r="E29" s="16" t="s">
        <v>19</v>
      </c>
      <c r="F29" s="40">
        <v>0.002765277777777778</v>
      </c>
      <c r="G29" s="3">
        <f t="shared" si="0"/>
        <v>0.0003749999999999999</v>
      </c>
      <c r="H29" s="16">
        <v>22</v>
      </c>
      <c r="I29" s="16">
        <v>13</v>
      </c>
    </row>
    <row r="30" spans="1:9" ht="12.75">
      <c r="A30" s="15">
        <v>23</v>
      </c>
      <c r="B30" s="37" t="s">
        <v>40</v>
      </c>
      <c r="C30" s="16">
        <v>23</v>
      </c>
      <c r="D30" s="16"/>
      <c r="E30" s="15" t="s">
        <v>21</v>
      </c>
      <c r="F30" s="40">
        <v>0.0027773148148148145</v>
      </c>
      <c r="G30" s="3">
        <f t="shared" si="0"/>
        <v>0.00038703703703703643</v>
      </c>
      <c r="H30" s="15">
        <v>23</v>
      </c>
      <c r="I30" s="16">
        <v>12</v>
      </c>
    </row>
    <row r="31" spans="1:9" ht="12.75">
      <c r="A31" s="16">
        <v>4</v>
      </c>
      <c r="B31" s="37" t="s">
        <v>140</v>
      </c>
      <c r="C31" s="16">
        <v>24</v>
      </c>
      <c r="D31" s="16"/>
      <c r="E31" s="16" t="s">
        <v>110</v>
      </c>
      <c r="F31" s="40">
        <v>0.0027857638888888884</v>
      </c>
      <c r="G31" s="3">
        <f t="shared" si="0"/>
        <v>0.00039548611111111034</v>
      </c>
      <c r="H31" s="16">
        <v>24</v>
      </c>
      <c r="I31" s="16">
        <v>11</v>
      </c>
    </row>
    <row r="32" spans="1:9" ht="12.75">
      <c r="A32" s="15">
        <v>4</v>
      </c>
      <c r="B32" s="37" t="s">
        <v>39</v>
      </c>
      <c r="C32" s="15">
        <v>25</v>
      </c>
      <c r="D32" s="16"/>
      <c r="E32" s="16" t="s">
        <v>110</v>
      </c>
      <c r="F32" s="40">
        <v>0.0027890046296296296</v>
      </c>
      <c r="G32" s="3">
        <f t="shared" si="0"/>
        <v>0.0003987268518518515</v>
      </c>
      <c r="H32" s="15">
        <v>25</v>
      </c>
      <c r="I32" s="16">
        <v>10</v>
      </c>
    </row>
    <row r="33" spans="1:9" ht="12.75">
      <c r="A33" s="16">
        <v>24</v>
      </c>
      <c r="B33" s="37" t="s">
        <v>138</v>
      </c>
      <c r="C33" s="16">
        <v>26</v>
      </c>
      <c r="D33" s="16"/>
      <c r="E33" s="16" t="s">
        <v>110</v>
      </c>
      <c r="F33" s="40">
        <v>0.002816666666666667</v>
      </c>
      <c r="G33" s="3">
        <f t="shared" si="0"/>
        <v>0.0004263888888888889</v>
      </c>
      <c r="H33" s="16">
        <v>26</v>
      </c>
      <c r="I33" s="16">
        <v>9</v>
      </c>
    </row>
    <row r="34" spans="1:9" ht="12.75">
      <c r="A34" s="15">
        <v>22</v>
      </c>
      <c r="B34" s="37" t="s">
        <v>224</v>
      </c>
      <c r="C34" s="16">
        <v>27</v>
      </c>
      <c r="D34" s="16"/>
      <c r="E34" s="16" t="s">
        <v>119</v>
      </c>
      <c r="F34" s="40">
        <v>0.0028255787037037034</v>
      </c>
      <c r="G34" s="3">
        <f t="shared" si="0"/>
        <v>0.00043530092592592535</v>
      </c>
      <c r="H34" s="15">
        <v>27</v>
      </c>
      <c r="I34" s="16">
        <v>8</v>
      </c>
    </row>
    <row r="35" spans="1:9" ht="12.75">
      <c r="A35" s="16">
        <v>15</v>
      </c>
      <c r="B35" s="37" t="s">
        <v>130</v>
      </c>
      <c r="C35" s="15">
        <v>28</v>
      </c>
      <c r="D35" s="16"/>
      <c r="E35" s="16" t="s">
        <v>131</v>
      </c>
      <c r="F35" s="40">
        <v>0.0028314814814814817</v>
      </c>
      <c r="G35" s="3">
        <f t="shared" si="0"/>
        <v>0.00044120370370370364</v>
      </c>
      <c r="H35" s="16">
        <v>28</v>
      </c>
      <c r="I35" s="16">
        <v>7</v>
      </c>
    </row>
    <row r="36" spans="1:10" ht="12.75">
      <c r="A36" s="15">
        <v>5</v>
      </c>
      <c r="B36" s="37" t="s">
        <v>109</v>
      </c>
      <c r="C36" s="16">
        <v>29</v>
      </c>
      <c r="D36" s="16" t="s">
        <v>223</v>
      </c>
      <c r="E36" s="15" t="s">
        <v>19</v>
      </c>
      <c r="F36" s="40">
        <v>0.002833101851851852</v>
      </c>
      <c r="G36" s="3">
        <f t="shared" si="0"/>
        <v>0.0004428240740740738</v>
      </c>
      <c r="H36" s="15">
        <v>29</v>
      </c>
      <c r="I36" s="16" t="s">
        <v>352</v>
      </c>
      <c r="J36" s="58" t="s">
        <v>89</v>
      </c>
    </row>
    <row r="37" spans="1:9" ht="12.75">
      <c r="A37" s="15">
        <v>5</v>
      </c>
      <c r="B37" s="37" t="s">
        <v>141</v>
      </c>
      <c r="C37" s="16">
        <v>30</v>
      </c>
      <c r="D37" s="16"/>
      <c r="E37" s="15" t="s">
        <v>21</v>
      </c>
      <c r="F37" s="40">
        <v>0.0028449074074074075</v>
      </c>
      <c r="G37" s="3">
        <f t="shared" si="0"/>
        <v>0.0004546296296296295</v>
      </c>
      <c r="H37" s="15">
        <v>30</v>
      </c>
      <c r="I37" s="16">
        <v>6</v>
      </c>
    </row>
    <row r="38" spans="1:9" ht="12.75">
      <c r="A38" s="15">
        <v>17</v>
      </c>
      <c r="B38" s="37" t="s">
        <v>133</v>
      </c>
      <c r="C38" s="15">
        <v>31</v>
      </c>
      <c r="D38" s="16"/>
      <c r="E38" s="15" t="s">
        <v>21</v>
      </c>
      <c r="F38" s="40">
        <v>0.00287337962962963</v>
      </c>
      <c r="G38" s="3">
        <f t="shared" si="0"/>
        <v>0.00048310185185185175</v>
      </c>
      <c r="H38" s="15">
        <v>31</v>
      </c>
      <c r="I38" s="16">
        <v>5</v>
      </c>
    </row>
    <row r="39" spans="1:9" ht="12.75">
      <c r="A39" s="15">
        <v>7</v>
      </c>
      <c r="B39" s="37" t="s">
        <v>139</v>
      </c>
      <c r="C39" s="16">
        <v>32</v>
      </c>
      <c r="D39" s="16"/>
      <c r="E39" s="15" t="s">
        <v>19</v>
      </c>
      <c r="F39" s="40">
        <v>0.0028863425925925927</v>
      </c>
      <c r="G39" s="3">
        <f t="shared" si="0"/>
        <v>0.0004960648148148146</v>
      </c>
      <c r="H39" s="15">
        <v>32</v>
      </c>
      <c r="I39" s="16">
        <v>4</v>
      </c>
    </row>
    <row r="40" spans="1:9" ht="12.75">
      <c r="A40" s="15">
        <v>30</v>
      </c>
      <c r="B40" s="37" t="s">
        <v>103</v>
      </c>
      <c r="C40" s="16">
        <v>33</v>
      </c>
      <c r="D40" s="16"/>
      <c r="E40" s="15" t="s">
        <v>96</v>
      </c>
      <c r="F40" s="40">
        <v>0.0028879629629629633</v>
      </c>
      <c r="G40" s="3">
        <f t="shared" si="0"/>
        <v>0.0004976851851851852</v>
      </c>
      <c r="H40" s="15">
        <v>33</v>
      </c>
      <c r="I40" s="16">
        <v>3</v>
      </c>
    </row>
    <row r="41" spans="1:9" ht="12.75">
      <c r="A41" s="15">
        <v>3</v>
      </c>
      <c r="B41" s="37" t="s">
        <v>111</v>
      </c>
      <c r="C41" s="15">
        <v>34</v>
      </c>
      <c r="D41" s="16"/>
      <c r="E41" s="15" t="s">
        <v>110</v>
      </c>
      <c r="F41" s="40">
        <v>0.0028944444444444443</v>
      </c>
      <c r="G41" s="3">
        <f t="shared" si="0"/>
        <v>0.0005041666666666662</v>
      </c>
      <c r="H41" s="15">
        <v>34</v>
      </c>
      <c r="I41" s="16">
        <v>2</v>
      </c>
    </row>
    <row r="42" spans="1:10" ht="12.75">
      <c r="A42" s="15">
        <v>28</v>
      </c>
      <c r="B42" s="37" t="s">
        <v>122</v>
      </c>
      <c r="C42" s="16">
        <v>35</v>
      </c>
      <c r="D42" s="16" t="s">
        <v>223</v>
      </c>
      <c r="E42" s="15" t="s">
        <v>19</v>
      </c>
      <c r="F42" s="40">
        <v>0.002899421296296296</v>
      </c>
      <c r="G42" s="3">
        <f t="shared" si="0"/>
        <v>0.0005091435185185181</v>
      </c>
      <c r="H42" s="15">
        <v>35</v>
      </c>
      <c r="I42" s="16" t="s">
        <v>352</v>
      </c>
      <c r="J42" s="58" t="s">
        <v>89</v>
      </c>
    </row>
    <row r="43" spans="1:10" ht="12.75">
      <c r="A43" s="15">
        <v>7</v>
      </c>
      <c r="B43" s="37" t="s">
        <v>112</v>
      </c>
      <c r="C43" s="16">
        <v>36</v>
      </c>
      <c r="D43" s="16" t="s">
        <v>223</v>
      </c>
      <c r="E43" s="15" t="s">
        <v>19</v>
      </c>
      <c r="F43" s="40">
        <v>0.002912731481481482</v>
      </c>
      <c r="G43" s="3">
        <f t="shared" si="0"/>
        <v>0.0005224537037037038</v>
      </c>
      <c r="H43" s="15">
        <v>36</v>
      </c>
      <c r="I43" s="16" t="s">
        <v>352</v>
      </c>
      <c r="J43" s="58" t="s">
        <v>89</v>
      </c>
    </row>
    <row r="44" spans="1:9" ht="12.75">
      <c r="A44" s="15">
        <v>2</v>
      </c>
      <c r="B44" s="37" t="s">
        <v>136</v>
      </c>
      <c r="C44" s="15">
        <v>37</v>
      </c>
      <c r="D44" s="16"/>
      <c r="E44" s="15" t="s">
        <v>19</v>
      </c>
      <c r="F44" s="40">
        <v>0.0029375000000000004</v>
      </c>
      <c r="G44" s="3">
        <f t="shared" si="0"/>
        <v>0.0005472222222222224</v>
      </c>
      <c r="H44" s="15">
        <v>37</v>
      </c>
      <c r="I44" s="16">
        <v>1</v>
      </c>
    </row>
    <row r="45" spans="1:9" ht="12.75">
      <c r="A45" s="15">
        <v>22</v>
      </c>
      <c r="B45" s="37" t="s">
        <v>97</v>
      </c>
      <c r="C45" s="16">
        <v>38</v>
      </c>
      <c r="D45" s="16"/>
      <c r="E45" s="15" t="s">
        <v>96</v>
      </c>
      <c r="F45" s="40">
        <v>0.0029412037037037033</v>
      </c>
      <c r="G45" s="3">
        <f t="shared" si="0"/>
        <v>0.0005509259259259252</v>
      </c>
      <c r="H45" s="15">
        <v>38</v>
      </c>
      <c r="I45" s="16">
        <v>0</v>
      </c>
    </row>
    <row r="46" spans="1:9" ht="12.75">
      <c r="A46" s="15">
        <v>27</v>
      </c>
      <c r="B46" s="37" t="s">
        <v>95</v>
      </c>
      <c r="C46" s="16">
        <v>39</v>
      </c>
      <c r="D46" s="16" t="s">
        <v>89</v>
      </c>
      <c r="E46" s="15" t="s">
        <v>96</v>
      </c>
      <c r="F46" s="40">
        <v>0.0029438657407407404</v>
      </c>
      <c r="G46" s="3">
        <f t="shared" si="0"/>
        <v>0.0005535879629629623</v>
      </c>
      <c r="H46" s="15">
        <v>39</v>
      </c>
      <c r="I46" s="16">
        <v>0</v>
      </c>
    </row>
    <row r="47" spans="1:9" ht="12.75">
      <c r="A47" s="15">
        <v>6</v>
      </c>
      <c r="B47" s="39" t="s">
        <v>108</v>
      </c>
      <c r="C47" s="15">
        <v>40</v>
      </c>
      <c r="D47" s="17"/>
      <c r="E47" s="15" t="s">
        <v>20</v>
      </c>
      <c r="F47" s="40">
        <v>0.002949537037037037</v>
      </c>
      <c r="G47" s="3">
        <f t="shared" si="0"/>
        <v>0.0005592592592592589</v>
      </c>
      <c r="H47" s="15">
        <v>40</v>
      </c>
      <c r="I47" s="16">
        <v>0</v>
      </c>
    </row>
    <row r="48" spans="1:9" ht="12.75">
      <c r="A48" s="15">
        <v>18</v>
      </c>
      <c r="B48" s="37" t="s">
        <v>129</v>
      </c>
      <c r="C48" s="16">
        <v>41</v>
      </c>
      <c r="D48" s="16"/>
      <c r="E48" s="15" t="s">
        <v>127</v>
      </c>
      <c r="F48" s="40">
        <v>0.003002314814814815</v>
      </c>
      <c r="G48" s="3">
        <f t="shared" si="0"/>
        <v>0.0006120370370370368</v>
      </c>
      <c r="H48" s="15">
        <v>41</v>
      </c>
      <c r="I48" s="16">
        <v>0</v>
      </c>
    </row>
    <row r="49" spans="1:9" ht="12.75">
      <c r="A49" s="15">
        <v>25</v>
      </c>
      <c r="B49" s="37" t="s">
        <v>124</v>
      </c>
      <c r="C49" s="16">
        <v>42</v>
      </c>
      <c r="D49" s="16"/>
      <c r="E49" s="15" t="s">
        <v>119</v>
      </c>
      <c r="F49" s="40">
        <v>0.003075925925925926</v>
      </c>
      <c r="G49" s="3">
        <f t="shared" si="0"/>
        <v>0.0006856481481481479</v>
      </c>
      <c r="H49" s="15">
        <v>42</v>
      </c>
      <c r="I49" s="16">
        <v>0</v>
      </c>
    </row>
    <row r="50" spans="1:10" ht="12.75">
      <c r="A50" s="15">
        <v>6</v>
      </c>
      <c r="B50" s="37" t="s">
        <v>134</v>
      </c>
      <c r="C50" s="15">
        <v>43</v>
      </c>
      <c r="D50" s="16" t="s">
        <v>223</v>
      </c>
      <c r="E50" s="15" t="s">
        <v>96</v>
      </c>
      <c r="F50" s="40">
        <v>0.003084953703703704</v>
      </c>
      <c r="G50" s="3">
        <f t="shared" si="0"/>
        <v>0.0006946759259259258</v>
      </c>
      <c r="H50" s="15">
        <v>43</v>
      </c>
      <c r="I50" s="16">
        <v>0</v>
      </c>
      <c r="J50" s="58" t="s">
        <v>89</v>
      </c>
    </row>
    <row r="51" spans="1:9" ht="12.75">
      <c r="A51" s="15">
        <v>2</v>
      </c>
      <c r="B51" s="37" t="s">
        <v>37</v>
      </c>
      <c r="C51" s="16">
        <v>44</v>
      </c>
      <c r="D51" s="16"/>
      <c r="E51" s="15" t="s">
        <v>19</v>
      </c>
      <c r="F51" s="40">
        <v>0.003090162037037037</v>
      </c>
      <c r="G51" s="3">
        <f t="shared" si="0"/>
        <v>0.000699884259259259</v>
      </c>
      <c r="H51" s="15">
        <v>44</v>
      </c>
      <c r="I51" s="16">
        <v>0</v>
      </c>
    </row>
    <row r="52" spans="1:9" ht="12.75">
      <c r="A52" s="15">
        <v>11</v>
      </c>
      <c r="B52" s="37" t="s">
        <v>107</v>
      </c>
      <c r="C52" s="16">
        <v>45</v>
      </c>
      <c r="D52" s="16"/>
      <c r="E52" s="15" t="s">
        <v>105</v>
      </c>
      <c r="F52" s="40">
        <v>0.0031571759259259257</v>
      </c>
      <c r="G52" s="3">
        <f t="shared" si="0"/>
        <v>0.0007668981481481476</v>
      </c>
      <c r="H52" s="15">
        <v>45</v>
      </c>
      <c r="I52" s="16">
        <v>0</v>
      </c>
    </row>
    <row r="53" spans="1:10" ht="12.75">
      <c r="A53" s="15">
        <v>12</v>
      </c>
      <c r="B53" s="37" t="s">
        <v>93</v>
      </c>
      <c r="C53" s="15">
        <v>46</v>
      </c>
      <c r="D53" s="16" t="s">
        <v>223</v>
      </c>
      <c r="E53" s="15" t="s">
        <v>20</v>
      </c>
      <c r="F53" s="40">
        <v>0.0031734953703703704</v>
      </c>
      <c r="G53" s="3">
        <f t="shared" si="0"/>
        <v>0.0007832175925925923</v>
      </c>
      <c r="H53" s="15">
        <v>46</v>
      </c>
      <c r="I53" s="16">
        <v>0</v>
      </c>
      <c r="J53" s="58" t="s">
        <v>89</v>
      </c>
    </row>
    <row r="54" spans="1:9" ht="10.5" customHeight="1">
      <c r="A54" s="15">
        <v>29</v>
      </c>
      <c r="B54" s="37" t="s">
        <v>121</v>
      </c>
      <c r="C54" s="16">
        <v>47</v>
      </c>
      <c r="D54" s="16"/>
      <c r="E54" s="15" t="s">
        <v>116</v>
      </c>
      <c r="F54" s="40">
        <v>0.0031854166666666663</v>
      </c>
      <c r="G54" s="3">
        <f t="shared" si="0"/>
        <v>0.0007951388888888882</v>
      </c>
      <c r="H54" s="15">
        <v>47</v>
      </c>
      <c r="I54" s="16">
        <v>0</v>
      </c>
    </row>
    <row r="55" spans="1:9" ht="11.25" customHeight="1">
      <c r="A55" s="15">
        <v>26</v>
      </c>
      <c r="B55" s="37" t="s">
        <v>120</v>
      </c>
      <c r="C55" s="16">
        <v>48</v>
      </c>
      <c r="D55" s="16"/>
      <c r="E55" s="15" t="s">
        <v>116</v>
      </c>
      <c r="F55" s="40">
        <v>0.0031954861111111107</v>
      </c>
      <c r="G55" s="3">
        <f t="shared" si="0"/>
        <v>0.0008052083333333327</v>
      </c>
      <c r="H55" s="15">
        <v>48</v>
      </c>
      <c r="I55" s="16">
        <v>0</v>
      </c>
    </row>
    <row r="56" spans="1:9" ht="11.25" customHeight="1">
      <c r="A56" s="15">
        <v>9</v>
      </c>
      <c r="B56" s="37" t="s">
        <v>101</v>
      </c>
      <c r="C56" s="15">
        <v>49</v>
      </c>
      <c r="D56" s="16" t="s">
        <v>89</v>
      </c>
      <c r="E56" s="15" t="s">
        <v>21</v>
      </c>
      <c r="F56" s="40">
        <v>0.003197337962962963</v>
      </c>
      <c r="G56" s="3">
        <f t="shared" si="0"/>
        <v>0.000807060185185185</v>
      </c>
      <c r="H56" s="15">
        <v>49</v>
      </c>
      <c r="I56" s="16">
        <v>0</v>
      </c>
    </row>
    <row r="57" spans="1:9" ht="12.75">
      <c r="A57" s="15">
        <v>19</v>
      </c>
      <c r="B57" s="37" t="s">
        <v>41</v>
      </c>
      <c r="C57" s="16">
        <v>50</v>
      </c>
      <c r="D57" s="16"/>
      <c r="E57" s="15" t="s">
        <v>116</v>
      </c>
      <c r="F57" s="40">
        <v>0.003213888888888889</v>
      </c>
      <c r="G57" s="3">
        <f t="shared" si="0"/>
        <v>0.0008236111111111109</v>
      </c>
      <c r="H57" s="15">
        <v>50</v>
      </c>
      <c r="I57" s="16">
        <v>0</v>
      </c>
    </row>
    <row r="58" spans="1:9" ht="12.75">
      <c r="A58" s="15">
        <v>3</v>
      </c>
      <c r="B58" s="37" t="s">
        <v>137</v>
      </c>
      <c r="C58" s="16">
        <v>51</v>
      </c>
      <c r="D58" s="16"/>
      <c r="E58" s="15" t="s">
        <v>110</v>
      </c>
      <c r="F58" s="40">
        <v>0.0032881944444444447</v>
      </c>
      <c r="G58" s="3">
        <f t="shared" si="0"/>
        <v>0.0008979166666666667</v>
      </c>
      <c r="H58" s="15">
        <v>51</v>
      </c>
      <c r="I58" s="16">
        <v>0</v>
      </c>
    </row>
    <row r="59" spans="1:9" ht="12.75">
      <c r="A59" s="15">
        <v>9</v>
      </c>
      <c r="B59" s="37" t="s">
        <v>115</v>
      </c>
      <c r="C59" s="15">
        <v>52</v>
      </c>
      <c r="D59" s="16"/>
      <c r="E59" s="15" t="s">
        <v>43</v>
      </c>
      <c r="F59" s="40">
        <v>0.003368634259259259</v>
      </c>
      <c r="G59" s="3">
        <f t="shared" si="0"/>
        <v>0.000978356481481481</v>
      </c>
      <c r="H59" s="15">
        <v>52</v>
      </c>
      <c r="I59" s="16">
        <v>0</v>
      </c>
    </row>
    <row r="60" spans="1:9" ht="12.75">
      <c r="A60" s="15">
        <v>20</v>
      </c>
      <c r="B60" s="37" t="s">
        <v>132</v>
      </c>
      <c r="C60" s="16">
        <v>53</v>
      </c>
      <c r="D60" s="16"/>
      <c r="E60" s="15" t="s">
        <v>21</v>
      </c>
      <c r="F60" s="40">
        <v>0.0037328703703703708</v>
      </c>
      <c r="G60" s="3">
        <f t="shared" si="0"/>
        <v>0.0013425925925925927</v>
      </c>
      <c r="H60" s="15">
        <v>53</v>
      </c>
      <c r="I60" s="16">
        <v>0</v>
      </c>
    </row>
    <row r="61" spans="1:9" ht="12.75">
      <c r="A61" s="85" t="s">
        <v>377</v>
      </c>
      <c r="B61" s="85"/>
      <c r="C61" s="19" t="s">
        <v>23</v>
      </c>
      <c r="D61" s="19"/>
      <c r="E61" s="19"/>
      <c r="F61" s="19"/>
      <c r="G61" s="87" t="s">
        <v>378</v>
      </c>
      <c r="H61" s="87"/>
      <c r="I61" s="87"/>
    </row>
    <row r="62" spans="1:9" ht="12.75">
      <c r="A62" s="11"/>
      <c r="B62" s="11"/>
      <c r="C62" s="11"/>
      <c r="D62" s="11"/>
      <c r="E62" s="87" t="s">
        <v>379</v>
      </c>
      <c r="F62" s="87"/>
      <c r="G62" s="87"/>
      <c r="H62" s="87"/>
      <c r="I62" s="87"/>
    </row>
    <row r="63" spans="1:9" ht="12.75">
      <c r="A63" s="11"/>
      <c r="B63" s="11"/>
      <c r="C63" s="11"/>
      <c r="D63" s="11"/>
      <c r="E63" s="11"/>
      <c r="F63" s="11" t="s">
        <v>89</v>
      </c>
      <c r="G63" s="12"/>
      <c r="H63" s="11"/>
      <c r="I63" s="11"/>
    </row>
    <row r="64" spans="1:9" ht="12.75">
      <c r="A64" s="8" t="s">
        <v>9</v>
      </c>
      <c r="B64" s="8"/>
      <c r="C64" s="8"/>
      <c r="D64" s="8"/>
      <c r="E64" s="8"/>
      <c r="F64" s="8"/>
      <c r="G64" s="9"/>
      <c r="H64" s="10"/>
      <c r="I64" s="10"/>
    </row>
    <row r="65" spans="1:9" ht="12.75">
      <c r="A65" s="8" t="s">
        <v>36</v>
      </c>
      <c r="B65" s="8"/>
      <c r="C65" s="8"/>
      <c r="D65" s="8"/>
      <c r="E65" s="8"/>
      <c r="F65" s="8"/>
      <c r="G65" s="9"/>
      <c r="H65" s="10"/>
      <c r="I65" s="10"/>
    </row>
    <row r="66" spans="1:9" ht="12.75">
      <c r="A66" s="8" t="s">
        <v>91</v>
      </c>
      <c r="B66" s="8"/>
      <c r="C66" s="8"/>
      <c r="D66" s="8"/>
      <c r="E66" s="8"/>
      <c r="F66" s="8"/>
      <c r="G66" s="9"/>
      <c r="H66" s="10"/>
      <c r="I66" s="10"/>
    </row>
    <row r="67" spans="1:9" ht="12.75">
      <c r="A67" s="8" t="s">
        <v>306</v>
      </c>
      <c r="B67" s="8"/>
      <c r="C67" s="8"/>
      <c r="D67" s="8"/>
      <c r="E67" s="8"/>
      <c r="F67" s="8"/>
      <c r="G67" s="9"/>
      <c r="H67" s="10"/>
      <c r="I67" s="10"/>
    </row>
    <row r="68" spans="1:9" ht="13.5" thickBot="1">
      <c r="A68" s="11"/>
      <c r="B68" s="11"/>
      <c r="C68" s="11"/>
      <c r="D68" s="11"/>
      <c r="E68" s="11"/>
      <c r="F68" s="11"/>
      <c r="G68" s="12"/>
      <c r="H68" s="11"/>
      <c r="I68" s="11"/>
    </row>
    <row r="69" spans="1:9" ht="12.75">
      <c r="A69" s="24" t="s">
        <v>5</v>
      </c>
      <c r="B69" s="24" t="s">
        <v>1</v>
      </c>
      <c r="C69" s="24" t="s">
        <v>375</v>
      </c>
      <c r="D69" s="25"/>
      <c r="E69" s="24" t="s">
        <v>2</v>
      </c>
      <c r="F69" s="26" t="s">
        <v>3</v>
      </c>
      <c r="G69" s="27" t="s">
        <v>6</v>
      </c>
      <c r="H69" s="24" t="s">
        <v>0</v>
      </c>
      <c r="I69" s="13" t="s">
        <v>4</v>
      </c>
    </row>
    <row r="70" spans="1:9" ht="13.5" thickBot="1">
      <c r="A70" s="29"/>
      <c r="B70" s="30"/>
      <c r="C70" s="31" t="s">
        <v>89</v>
      </c>
      <c r="D70" s="30"/>
      <c r="E70" s="30"/>
      <c r="F70" s="30"/>
      <c r="G70" s="32" t="s">
        <v>7</v>
      </c>
      <c r="H70" s="30"/>
      <c r="I70" s="14"/>
    </row>
    <row r="71" spans="1:9" ht="12.75">
      <c r="A71" s="15">
        <v>47</v>
      </c>
      <c r="B71" s="59" t="s">
        <v>339</v>
      </c>
      <c r="C71" s="60">
        <v>1</v>
      </c>
      <c r="D71" s="60"/>
      <c r="E71" s="16" t="s">
        <v>20</v>
      </c>
      <c r="F71" s="40">
        <v>0.0012292824074074075</v>
      </c>
      <c r="G71" s="3">
        <f>F71-("01:46,21")</f>
        <v>0</v>
      </c>
      <c r="H71" s="15">
        <v>1</v>
      </c>
      <c r="I71" s="15">
        <v>37</v>
      </c>
    </row>
    <row r="72" spans="1:9" ht="12.75">
      <c r="A72" s="16">
        <v>42</v>
      </c>
      <c r="B72" s="37" t="s">
        <v>319</v>
      </c>
      <c r="C72" s="16">
        <v>2</v>
      </c>
      <c r="D72" s="16"/>
      <c r="E72" s="15" t="s">
        <v>21</v>
      </c>
      <c r="F72" s="40">
        <v>0.001240625</v>
      </c>
      <c r="G72" s="3">
        <f aca="true" t="shared" si="1" ref="G72:G115">F72-("01:46,21")</f>
        <v>1.1342592592592524E-05</v>
      </c>
      <c r="H72" s="16">
        <v>2</v>
      </c>
      <c r="I72" s="16">
        <v>34</v>
      </c>
    </row>
    <row r="73" spans="1:9" ht="12.75">
      <c r="A73" s="15">
        <v>41</v>
      </c>
      <c r="B73" s="39" t="s">
        <v>349</v>
      </c>
      <c r="C73" s="17">
        <v>3</v>
      </c>
      <c r="D73" s="17" t="s">
        <v>223</v>
      </c>
      <c r="E73" s="15" t="s">
        <v>19</v>
      </c>
      <c r="F73" s="40">
        <v>0.0012646990740740741</v>
      </c>
      <c r="G73" s="3">
        <f t="shared" si="1"/>
        <v>3.541666666666667E-05</v>
      </c>
      <c r="H73" s="15">
        <v>3</v>
      </c>
      <c r="I73" s="16" t="s">
        <v>352</v>
      </c>
    </row>
    <row r="74" spans="1:9" ht="12.75">
      <c r="A74" s="16">
        <v>43</v>
      </c>
      <c r="B74" s="37" t="s">
        <v>315</v>
      </c>
      <c r="C74" s="60">
        <v>4</v>
      </c>
      <c r="D74" s="16" t="s">
        <v>89</v>
      </c>
      <c r="E74" s="16" t="s">
        <v>19</v>
      </c>
      <c r="F74" s="40">
        <v>0.0012725694444444444</v>
      </c>
      <c r="G74" s="3">
        <f t="shared" si="1"/>
        <v>4.328703703703699E-05</v>
      </c>
      <c r="H74" s="16">
        <v>4</v>
      </c>
      <c r="I74" s="16">
        <v>31</v>
      </c>
    </row>
    <row r="75" spans="1:9" ht="12.75">
      <c r="A75" s="15">
        <v>43</v>
      </c>
      <c r="B75" s="39" t="s">
        <v>338</v>
      </c>
      <c r="C75" s="16">
        <v>5</v>
      </c>
      <c r="D75" s="17"/>
      <c r="E75" s="16" t="s">
        <v>19</v>
      </c>
      <c r="F75" s="40">
        <v>0.001294212962962963</v>
      </c>
      <c r="G75" s="3">
        <f t="shared" si="1"/>
        <v>6.493055555555549E-05</v>
      </c>
      <c r="H75" s="15">
        <v>5</v>
      </c>
      <c r="I75" s="16">
        <v>27</v>
      </c>
    </row>
    <row r="76" spans="1:9" ht="12.75">
      <c r="A76" s="16">
        <v>38</v>
      </c>
      <c r="B76" s="39" t="s">
        <v>329</v>
      </c>
      <c r="C76" s="17">
        <v>6</v>
      </c>
      <c r="D76" s="17"/>
      <c r="E76" s="16" t="s">
        <v>105</v>
      </c>
      <c r="F76" s="40">
        <v>0.0013031250000000002</v>
      </c>
      <c r="G76" s="3">
        <f t="shared" si="1"/>
        <v>7.38425925925928E-05</v>
      </c>
      <c r="H76" s="16">
        <v>6</v>
      </c>
      <c r="I76" s="16">
        <v>26</v>
      </c>
    </row>
    <row r="77" spans="1:9" ht="12.75">
      <c r="A77" s="15">
        <v>35</v>
      </c>
      <c r="B77" s="37" t="s">
        <v>318</v>
      </c>
      <c r="C77" s="60">
        <v>7</v>
      </c>
      <c r="D77" s="16" t="s">
        <v>89</v>
      </c>
      <c r="E77" s="16" t="s">
        <v>21</v>
      </c>
      <c r="F77" s="40">
        <v>0.0013070601851851852</v>
      </c>
      <c r="G77" s="3">
        <f t="shared" si="1"/>
        <v>7.777777777777774E-05</v>
      </c>
      <c r="H77" s="15">
        <v>7</v>
      </c>
      <c r="I77" s="16">
        <v>25</v>
      </c>
    </row>
    <row r="78" spans="1:9" ht="12.75">
      <c r="A78" s="16">
        <v>46</v>
      </c>
      <c r="B78" s="39" t="s">
        <v>341</v>
      </c>
      <c r="C78" s="16">
        <v>8</v>
      </c>
      <c r="D78" s="17"/>
      <c r="E78" s="15" t="s">
        <v>20</v>
      </c>
      <c r="F78" s="40">
        <v>0.001314699074074074</v>
      </c>
      <c r="G78" s="3">
        <f t="shared" si="1"/>
        <v>8.541666666666658E-05</v>
      </c>
      <c r="H78" s="16">
        <v>8</v>
      </c>
      <c r="I78" s="16">
        <v>24</v>
      </c>
    </row>
    <row r="79" spans="1:9" ht="12.75">
      <c r="A79" s="15">
        <v>35</v>
      </c>
      <c r="B79" s="39" t="s">
        <v>334</v>
      </c>
      <c r="C79" s="17">
        <v>9</v>
      </c>
      <c r="D79" s="17"/>
      <c r="E79" s="16" t="s">
        <v>20</v>
      </c>
      <c r="F79" s="40">
        <v>0.0013266203703703704</v>
      </c>
      <c r="G79" s="3">
        <f t="shared" si="1"/>
        <v>9.733796296296292E-05</v>
      </c>
      <c r="H79" s="15">
        <v>9</v>
      </c>
      <c r="I79" s="16">
        <v>23</v>
      </c>
    </row>
    <row r="80" spans="1:9" ht="12.75">
      <c r="A80" s="16">
        <v>38</v>
      </c>
      <c r="B80" s="39" t="s">
        <v>333</v>
      </c>
      <c r="C80" s="60">
        <v>10</v>
      </c>
      <c r="D80" s="17"/>
      <c r="E80" s="15" t="s">
        <v>20</v>
      </c>
      <c r="F80" s="40">
        <v>0.0013297453703703702</v>
      </c>
      <c r="G80" s="3">
        <f t="shared" si="1"/>
        <v>0.00010046296296296279</v>
      </c>
      <c r="H80" s="16">
        <v>10</v>
      </c>
      <c r="I80" s="16">
        <v>22</v>
      </c>
    </row>
    <row r="81" spans="1:9" ht="12.75">
      <c r="A81" s="15">
        <v>35</v>
      </c>
      <c r="B81" s="39" t="s">
        <v>326</v>
      </c>
      <c r="C81" s="16">
        <v>11</v>
      </c>
      <c r="D81" s="17"/>
      <c r="E81" s="16" t="s">
        <v>116</v>
      </c>
      <c r="F81" s="40">
        <v>0.0013366898148148149</v>
      </c>
      <c r="G81" s="3">
        <f t="shared" si="1"/>
        <v>0.00010740740740740741</v>
      </c>
      <c r="H81" s="15">
        <v>11</v>
      </c>
      <c r="I81" s="16">
        <v>21</v>
      </c>
    </row>
    <row r="82" spans="1:9" ht="12.75">
      <c r="A82" s="16">
        <v>41</v>
      </c>
      <c r="B82" s="37" t="s">
        <v>316</v>
      </c>
      <c r="C82" s="17">
        <v>12</v>
      </c>
      <c r="D82" s="16"/>
      <c r="E82" s="15" t="s">
        <v>119</v>
      </c>
      <c r="F82" s="40">
        <v>0.0013483796296296297</v>
      </c>
      <c r="G82" s="3">
        <f t="shared" si="1"/>
        <v>0.00011909722222222226</v>
      </c>
      <c r="H82" s="16">
        <v>12</v>
      </c>
      <c r="I82" s="16">
        <v>20</v>
      </c>
    </row>
    <row r="83" spans="1:9" ht="12.75">
      <c r="A83" s="15">
        <v>42</v>
      </c>
      <c r="B83" s="39" t="s">
        <v>342</v>
      </c>
      <c r="C83" s="60">
        <v>13</v>
      </c>
      <c r="D83" s="17"/>
      <c r="E83" s="15" t="s">
        <v>21</v>
      </c>
      <c r="F83" s="40">
        <v>0.001375925925925926</v>
      </c>
      <c r="G83" s="3">
        <f t="shared" si="1"/>
        <v>0.0001466435185185186</v>
      </c>
      <c r="H83" s="15">
        <v>13</v>
      </c>
      <c r="I83" s="16">
        <v>19</v>
      </c>
    </row>
    <row r="84" spans="1:9" ht="12.75">
      <c r="A84" s="15">
        <v>39</v>
      </c>
      <c r="B84" s="37" t="s">
        <v>308</v>
      </c>
      <c r="C84" s="16">
        <v>14</v>
      </c>
      <c r="D84" s="16"/>
      <c r="E84" s="15" t="s">
        <v>21</v>
      </c>
      <c r="F84" s="40">
        <v>0.0013776157407407409</v>
      </c>
      <c r="G84" s="3">
        <f t="shared" si="1"/>
        <v>0.00014833333333333343</v>
      </c>
      <c r="H84" s="15">
        <v>14</v>
      </c>
      <c r="I84" s="16">
        <v>18</v>
      </c>
    </row>
    <row r="85" spans="1:9" ht="12.75">
      <c r="A85" s="15">
        <v>38</v>
      </c>
      <c r="B85" s="39" t="s">
        <v>321</v>
      </c>
      <c r="C85" s="17">
        <v>15</v>
      </c>
      <c r="D85" s="17"/>
      <c r="E85" s="15" t="s">
        <v>119</v>
      </c>
      <c r="F85" s="40">
        <v>0.0013820601851851852</v>
      </c>
      <c r="G85" s="3">
        <f t="shared" si="1"/>
        <v>0.00015277777777777772</v>
      </c>
      <c r="H85" s="15">
        <v>15</v>
      </c>
      <c r="I85" s="16">
        <v>17</v>
      </c>
    </row>
    <row r="86" spans="1:9" ht="12.75">
      <c r="A86" s="15">
        <v>35</v>
      </c>
      <c r="B86" s="39" t="s">
        <v>340</v>
      </c>
      <c r="C86" s="60">
        <v>16</v>
      </c>
      <c r="D86" s="17"/>
      <c r="E86" s="15" t="s">
        <v>20</v>
      </c>
      <c r="F86" s="40">
        <v>0.0013971064814814812</v>
      </c>
      <c r="G86" s="3">
        <f t="shared" si="1"/>
        <v>0.0001678240740740737</v>
      </c>
      <c r="H86" s="15">
        <v>16</v>
      </c>
      <c r="I86" s="16">
        <v>16</v>
      </c>
    </row>
    <row r="87" spans="1:9" ht="12.75">
      <c r="A87" s="15">
        <v>34</v>
      </c>
      <c r="B87" s="39" t="s">
        <v>330</v>
      </c>
      <c r="C87" s="16">
        <v>17</v>
      </c>
      <c r="D87" s="17"/>
      <c r="E87" s="15" t="s">
        <v>116</v>
      </c>
      <c r="F87" s="40">
        <v>0.0013994212962962962</v>
      </c>
      <c r="G87" s="3">
        <f t="shared" si="1"/>
        <v>0.00017013888888888873</v>
      </c>
      <c r="H87" s="15">
        <v>17</v>
      </c>
      <c r="I87" s="16">
        <v>15</v>
      </c>
    </row>
    <row r="88" spans="1:9" ht="12.75">
      <c r="A88" s="15">
        <v>38</v>
      </c>
      <c r="B88" s="39" t="s">
        <v>343</v>
      </c>
      <c r="C88" s="17">
        <v>18</v>
      </c>
      <c r="D88" s="17"/>
      <c r="E88" s="15" t="s">
        <v>119</v>
      </c>
      <c r="F88" s="40">
        <v>0.0014011574074074074</v>
      </c>
      <c r="G88" s="3">
        <f t="shared" si="1"/>
        <v>0.00017187499999999994</v>
      </c>
      <c r="H88" s="15">
        <v>18</v>
      </c>
      <c r="I88" s="16">
        <v>14</v>
      </c>
    </row>
    <row r="89" spans="1:9" ht="12.75">
      <c r="A89" s="15">
        <v>40</v>
      </c>
      <c r="B89" s="37" t="s">
        <v>309</v>
      </c>
      <c r="C89" s="60">
        <v>19</v>
      </c>
      <c r="D89" s="16"/>
      <c r="E89" s="15" t="s">
        <v>96</v>
      </c>
      <c r="F89" s="40">
        <v>0.0014055555555555555</v>
      </c>
      <c r="G89" s="3">
        <f t="shared" si="1"/>
        <v>0.00017627314814814806</v>
      </c>
      <c r="H89" s="15">
        <v>19</v>
      </c>
      <c r="I89" s="16">
        <v>13</v>
      </c>
    </row>
    <row r="90" spans="1:9" ht="12.75">
      <c r="A90" s="15">
        <v>43</v>
      </c>
      <c r="B90" s="39" t="s">
        <v>344</v>
      </c>
      <c r="C90" s="16">
        <v>20</v>
      </c>
      <c r="D90" s="17"/>
      <c r="E90" s="15" t="s">
        <v>21</v>
      </c>
      <c r="F90" s="40">
        <v>0.0014068287037037038</v>
      </c>
      <c r="G90" s="3">
        <f t="shared" si="1"/>
        <v>0.0001775462962962963</v>
      </c>
      <c r="H90" s="15">
        <v>20</v>
      </c>
      <c r="I90" s="16">
        <v>12</v>
      </c>
    </row>
    <row r="91" spans="1:9" ht="12.75">
      <c r="A91" s="15">
        <v>35</v>
      </c>
      <c r="B91" s="37" t="s">
        <v>311</v>
      </c>
      <c r="C91" s="17">
        <v>21</v>
      </c>
      <c r="D91" s="16"/>
      <c r="E91" s="15" t="s">
        <v>110</v>
      </c>
      <c r="F91" s="40">
        <v>0.001408449074074074</v>
      </c>
      <c r="G91" s="3">
        <f t="shared" si="1"/>
        <v>0.00017916666666666645</v>
      </c>
      <c r="H91" s="15">
        <v>21</v>
      </c>
      <c r="I91" s="16">
        <v>11</v>
      </c>
    </row>
    <row r="92" spans="1:9" ht="12.75">
      <c r="A92" s="15">
        <v>35</v>
      </c>
      <c r="B92" s="39" t="s">
        <v>348</v>
      </c>
      <c r="C92" s="60">
        <v>22</v>
      </c>
      <c r="D92" s="17"/>
      <c r="E92" s="15" t="s">
        <v>19</v>
      </c>
      <c r="F92" s="40">
        <v>0.0014092592592592592</v>
      </c>
      <c r="G92" s="3">
        <f t="shared" si="1"/>
        <v>0.00017997685185185174</v>
      </c>
      <c r="H92" s="15">
        <v>22</v>
      </c>
      <c r="I92" s="16">
        <v>10</v>
      </c>
    </row>
    <row r="93" spans="1:9" ht="12.75">
      <c r="A93" s="15">
        <v>45</v>
      </c>
      <c r="B93" s="37" t="s">
        <v>314</v>
      </c>
      <c r="C93" s="16">
        <v>23</v>
      </c>
      <c r="D93" s="16"/>
      <c r="E93" s="15" t="s">
        <v>19</v>
      </c>
      <c r="F93" s="40">
        <v>0.0014287037037037037</v>
      </c>
      <c r="G93" s="3">
        <f t="shared" si="1"/>
        <v>0.00019942129629629628</v>
      </c>
      <c r="H93" s="15">
        <v>23</v>
      </c>
      <c r="I93" s="16">
        <v>9</v>
      </c>
    </row>
    <row r="94" spans="1:10" ht="12.75">
      <c r="A94" s="15">
        <v>38</v>
      </c>
      <c r="B94" s="39" t="s">
        <v>347</v>
      </c>
      <c r="C94" s="17">
        <v>24</v>
      </c>
      <c r="D94" s="17"/>
      <c r="E94" s="15" t="s">
        <v>116</v>
      </c>
      <c r="F94" s="40">
        <v>0.0014298611111111111</v>
      </c>
      <c r="G94" s="3">
        <f t="shared" si="1"/>
        <v>0.00020057870370370368</v>
      </c>
      <c r="H94" s="15">
        <v>24</v>
      </c>
      <c r="I94" s="16">
        <v>8</v>
      </c>
      <c r="J94" s="58" t="s">
        <v>89</v>
      </c>
    </row>
    <row r="95" spans="1:9" ht="12.75">
      <c r="A95" s="15">
        <v>41</v>
      </c>
      <c r="B95" s="39" t="s">
        <v>322</v>
      </c>
      <c r="C95" s="60">
        <v>25</v>
      </c>
      <c r="D95" s="17"/>
      <c r="E95" s="15" t="s">
        <v>119</v>
      </c>
      <c r="F95" s="40">
        <v>0.0014408564814814813</v>
      </c>
      <c r="G95" s="3">
        <f t="shared" si="1"/>
        <v>0.00021157407407407388</v>
      </c>
      <c r="H95" s="15">
        <v>25</v>
      </c>
      <c r="I95" s="16">
        <v>7</v>
      </c>
    </row>
    <row r="96" spans="1:9" ht="12.75">
      <c r="A96" s="15">
        <v>44</v>
      </c>
      <c r="B96" s="37" t="s">
        <v>307</v>
      </c>
      <c r="C96" s="16">
        <v>26</v>
      </c>
      <c r="D96" s="16"/>
      <c r="E96" s="15" t="s">
        <v>21</v>
      </c>
      <c r="F96" s="40">
        <v>0.00144375</v>
      </c>
      <c r="G96" s="3">
        <f t="shared" si="1"/>
        <v>0.0002144675925925925</v>
      </c>
      <c r="H96" s="15">
        <v>26</v>
      </c>
      <c r="I96" s="16">
        <v>6</v>
      </c>
    </row>
    <row r="97" spans="1:9" ht="12.75">
      <c r="A97" s="15">
        <v>35</v>
      </c>
      <c r="B97" s="39" t="s">
        <v>331</v>
      </c>
      <c r="C97" s="17">
        <v>27</v>
      </c>
      <c r="D97" s="17" t="s">
        <v>223</v>
      </c>
      <c r="E97" s="15" t="s">
        <v>19</v>
      </c>
      <c r="F97" s="40">
        <v>0.0014508101851851852</v>
      </c>
      <c r="G97" s="3">
        <f t="shared" si="1"/>
        <v>0.00022152777777777774</v>
      </c>
      <c r="H97" s="15">
        <v>27</v>
      </c>
      <c r="I97" s="16" t="s">
        <v>352</v>
      </c>
    </row>
    <row r="98" spans="1:9" ht="12.75">
      <c r="A98" s="15">
        <v>33</v>
      </c>
      <c r="B98" s="37" t="s">
        <v>317</v>
      </c>
      <c r="C98" s="60">
        <v>28</v>
      </c>
      <c r="D98" s="16"/>
      <c r="E98" s="15" t="s">
        <v>119</v>
      </c>
      <c r="F98" s="40">
        <v>0.0014518518518518517</v>
      </c>
      <c r="G98" s="3">
        <f t="shared" si="1"/>
        <v>0.0002225694444444443</v>
      </c>
      <c r="H98" s="15">
        <v>28</v>
      </c>
      <c r="I98" s="16">
        <v>5</v>
      </c>
    </row>
    <row r="99" spans="1:9" ht="12.75">
      <c r="A99" s="15">
        <v>45</v>
      </c>
      <c r="B99" s="39" t="s">
        <v>336</v>
      </c>
      <c r="C99" s="16">
        <v>29</v>
      </c>
      <c r="D99" s="17"/>
      <c r="E99" s="15" t="s">
        <v>116</v>
      </c>
      <c r="F99" s="40">
        <v>0.0014643518518518519</v>
      </c>
      <c r="G99" s="3">
        <f t="shared" si="1"/>
        <v>0.00023506944444444443</v>
      </c>
      <c r="H99" s="15">
        <v>29</v>
      </c>
      <c r="I99" s="16">
        <v>4</v>
      </c>
    </row>
    <row r="100" spans="1:9" ht="12.75">
      <c r="A100" s="15">
        <v>34</v>
      </c>
      <c r="B100" s="37" t="s">
        <v>310</v>
      </c>
      <c r="C100" s="17">
        <v>30</v>
      </c>
      <c r="D100" s="16"/>
      <c r="E100" s="15" t="s">
        <v>96</v>
      </c>
      <c r="F100" s="40">
        <v>0.0014664351851851852</v>
      </c>
      <c r="G100" s="3">
        <f t="shared" si="1"/>
        <v>0.00023715277777777775</v>
      </c>
      <c r="H100" s="15">
        <v>30</v>
      </c>
      <c r="I100" s="16">
        <v>3</v>
      </c>
    </row>
    <row r="101" spans="1:9" ht="12.75">
      <c r="A101" s="15">
        <v>40</v>
      </c>
      <c r="B101" s="39" t="s">
        <v>324</v>
      </c>
      <c r="C101" s="60">
        <v>31</v>
      </c>
      <c r="D101" s="17"/>
      <c r="E101" s="15" t="s">
        <v>96</v>
      </c>
      <c r="F101" s="40">
        <v>0.0014745370370370372</v>
      </c>
      <c r="G101" s="3">
        <f t="shared" si="1"/>
        <v>0.00024525462962962977</v>
      </c>
      <c r="H101" s="15">
        <v>31</v>
      </c>
      <c r="I101" s="16">
        <v>2</v>
      </c>
    </row>
    <row r="102" spans="1:9" ht="12.75">
      <c r="A102" s="15">
        <v>46</v>
      </c>
      <c r="B102" s="39" t="s">
        <v>320</v>
      </c>
      <c r="C102" s="16">
        <v>32</v>
      </c>
      <c r="D102" s="17"/>
      <c r="E102" s="15" t="s">
        <v>19</v>
      </c>
      <c r="F102" s="40">
        <v>0.0014798611111111113</v>
      </c>
      <c r="G102" s="3">
        <f t="shared" si="1"/>
        <v>0.0002505787037037038</v>
      </c>
      <c r="H102" s="15">
        <v>32</v>
      </c>
      <c r="I102" s="16">
        <v>1</v>
      </c>
    </row>
    <row r="103" spans="1:9" ht="12.75">
      <c r="A103" s="15">
        <v>36</v>
      </c>
      <c r="B103" s="37" t="s">
        <v>351</v>
      </c>
      <c r="C103" s="17">
        <v>33</v>
      </c>
      <c r="D103" s="16"/>
      <c r="E103" s="15" t="s">
        <v>116</v>
      </c>
      <c r="F103" s="40">
        <v>0.0014962962962962961</v>
      </c>
      <c r="G103" s="3">
        <f t="shared" si="1"/>
        <v>0.0002670138888888887</v>
      </c>
      <c r="H103" s="15">
        <v>33</v>
      </c>
      <c r="I103" s="16">
        <v>0</v>
      </c>
    </row>
    <row r="104" spans="1:9" ht="12.75">
      <c r="A104" s="15">
        <v>45</v>
      </c>
      <c r="B104" s="39" t="s">
        <v>332</v>
      </c>
      <c r="C104" s="60">
        <v>34</v>
      </c>
      <c r="D104" s="17"/>
      <c r="E104" s="15" t="s">
        <v>150</v>
      </c>
      <c r="F104" s="40">
        <v>0.0014986111111111112</v>
      </c>
      <c r="G104" s="3">
        <f t="shared" si="1"/>
        <v>0.0002693287037037037</v>
      </c>
      <c r="H104" s="15">
        <v>34</v>
      </c>
      <c r="I104" s="16">
        <v>0</v>
      </c>
    </row>
    <row r="105" spans="1:9" ht="12.75">
      <c r="A105" s="15">
        <v>31</v>
      </c>
      <c r="B105" s="39" t="s">
        <v>346</v>
      </c>
      <c r="C105" s="16">
        <v>35</v>
      </c>
      <c r="D105" s="17" t="s">
        <v>223</v>
      </c>
      <c r="E105" s="15" t="s">
        <v>116</v>
      </c>
      <c r="F105" s="40">
        <v>0.0015002314814814815</v>
      </c>
      <c r="G105" s="3">
        <f t="shared" si="1"/>
        <v>0.00027094907407407406</v>
      </c>
      <c r="H105" s="15">
        <v>35</v>
      </c>
      <c r="I105" s="16" t="s">
        <v>352</v>
      </c>
    </row>
    <row r="106" spans="1:9" ht="12.75">
      <c r="A106" s="15">
        <v>45</v>
      </c>
      <c r="B106" s="39" t="s">
        <v>327</v>
      </c>
      <c r="C106" s="17">
        <v>36</v>
      </c>
      <c r="D106" s="17"/>
      <c r="E106" s="15" t="s">
        <v>19</v>
      </c>
      <c r="F106" s="40">
        <v>0.0015212962962962964</v>
      </c>
      <c r="G106" s="3">
        <f t="shared" si="1"/>
        <v>0.00029201388888888897</v>
      </c>
      <c r="H106" s="15">
        <v>36</v>
      </c>
      <c r="I106" s="16">
        <v>0</v>
      </c>
    </row>
    <row r="107" spans="1:9" ht="12.75">
      <c r="A107" s="15">
        <v>41</v>
      </c>
      <c r="B107" s="39" t="s">
        <v>328</v>
      </c>
      <c r="C107" s="60">
        <v>37</v>
      </c>
      <c r="D107" s="17"/>
      <c r="E107" s="15" t="s">
        <v>105</v>
      </c>
      <c r="F107" s="40">
        <v>0.0015283564814814814</v>
      </c>
      <c r="G107" s="3">
        <f t="shared" si="1"/>
        <v>0.000299074074074074</v>
      </c>
      <c r="H107" s="15">
        <v>37</v>
      </c>
      <c r="I107" s="16">
        <v>0</v>
      </c>
    </row>
    <row r="108" spans="1:9" ht="12.75">
      <c r="A108" s="15">
        <v>34</v>
      </c>
      <c r="B108" s="39" t="s">
        <v>350</v>
      </c>
      <c r="C108" s="16">
        <v>38</v>
      </c>
      <c r="D108" s="17"/>
      <c r="E108" s="15" t="s">
        <v>116</v>
      </c>
      <c r="F108" s="40">
        <v>0.0015322916666666668</v>
      </c>
      <c r="G108" s="3">
        <f t="shared" si="1"/>
        <v>0.0003030092592592594</v>
      </c>
      <c r="H108" s="15">
        <v>38</v>
      </c>
      <c r="I108" s="16">
        <v>0</v>
      </c>
    </row>
    <row r="109" spans="1:10" ht="12.75">
      <c r="A109" s="15">
        <v>33</v>
      </c>
      <c r="B109" s="39" t="s">
        <v>345</v>
      </c>
      <c r="C109" s="17">
        <v>39</v>
      </c>
      <c r="D109" s="17" t="s">
        <v>223</v>
      </c>
      <c r="E109" s="15" t="s">
        <v>19</v>
      </c>
      <c r="F109" s="40">
        <v>0.0015399305555555555</v>
      </c>
      <c r="G109" s="3">
        <f t="shared" si="1"/>
        <v>0.000310648148148148</v>
      </c>
      <c r="H109" s="15">
        <v>39</v>
      </c>
      <c r="I109" s="16" t="s">
        <v>352</v>
      </c>
      <c r="J109" s="58" t="s">
        <v>89</v>
      </c>
    </row>
    <row r="110" spans="1:10" ht="12.75">
      <c r="A110" s="15">
        <v>42</v>
      </c>
      <c r="B110" s="39" t="s">
        <v>382</v>
      </c>
      <c r="C110" s="60">
        <v>40</v>
      </c>
      <c r="D110" s="17"/>
      <c r="E110" s="15" t="s">
        <v>116</v>
      </c>
      <c r="F110" s="40">
        <v>0.0015528935185185186</v>
      </c>
      <c r="G110" s="3">
        <f t="shared" si="1"/>
        <v>0.0003236111111111111</v>
      </c>
      <c r="H110" s="15">
        <v>40</v>
      </c>
      <c r="I110" s="16">
        <v>0</v>
      </c>
      <c r="J110" s="58" t="s">
        <v>89</v>
      </c>
    </row>
    <row r="111" spans="1:9" ht="12.75">
      <c r="A111" s="15">
        <v>34</v>
      </c>
      <c r="B111" s="39" t="s">
        <v>323</v>
      </c>
      <c r="C111" s="16">
        <v>41</v>
      </c>
      <c r="D111" s="17"/>
      <c r="E111" s="15" t="s">
        <v>96</v>
      </c>
      <c r="F111" s="40">
        <v>0.001572800925925926</v>
      </c>
      <c r="G111" s="3">
        <f t="shared" si="1"/>
        <v>0.0003435185185185186</v>
      </c>
      <c r="H111" s="15">
        <v>41</v>
      </c>
      <c r="I111" s="16">
        <v>0</v>
      </c>
    </row>
    <row r="112" spans="1:9" ht="12.75">
      <c r="A112" s="15">
        <v>44</v>
      </c>
      <c r="B112" s="39" t="s">
        <v>335</v>
      </c>
      <c r="C112" s="17">
        <v>42</v>
      </c>
      <c r="D112" s="17"/>
      <c r="E112" s="15" t="s">
        <v>116</v>
      </c>
      <c r="F112" s="40">
        <v>0.001602662037037037</v>
      </c>
      <c r="G112" s="3">
        <f t="shared" si="1"/>
        <v>0.00037337962962962954</v>
      </c>
      <c r="H112" s="15">
        <v>42</v>
      </c>
      <c r="I112" s="16">
        <v>0</v>
      </c>
    </row>
    <row r="113" spans="1:10" ht="12.75">
      <c r="A113" s="15">
        <v>36</v>
      </c>
      <c r="B113" s="39" t="s">
        <v>325</v>
      </c>
      <c r="C113" s="60">
        <v>43</v>
      </c>
      <c r="D113" s="17"/>
      <c r="E113" s="15" t="s">
        <v>96</v>
      </c>
      <c r="F113" s="40">
        <v>0.0018123842592592592</v>
      </c>
      <c r="G113" s="3">
        <f t="shared" si="1"/>
        <v>0.0005831018518518518</v>
      </c>
      <c r="H113" s="15">
        <v>43</v>
      </c>
      <c r="I113" s="16">
        <v>0</v>
      </c>
      <c r="J113" s="58" t="s">
        <v>89</v>
      </c>
    </row>
    <row r="114" spans="1:9" ht="12.75">
      <c r="A114" s="15">
        <v>31</v>
      </c>
      <c r="B114" s="37" t="s">
        <v>312</v>
      </c>
      <c r="C114" s="16">
        <v>44</v>
      </c>
      <c r="D114" s="16"/>
      <c r="E114" s="15" t="s">
        <v>127</v>
      </c>
      <c r="F114" s="40" t="s">
        <v>313</v>
      </c>
      <c r="G114" s="3" t="e">
        <f t="shared" si="1"/>
        <v>#VALUE!</v>
      </c>
      <c r="H114" s="15">
        <v>44</v>
      </c>
      <c r="I114" s="16">
        <v>0</v>
      </c>
    </row>
    <row r="115" spans="1:9" ht="12.75">
      <c r="A115" s="16">
        <v>39</v>
      </c>
      <c r="B115" s="39" t="s">
        <v>337</v>
      </c>
      <c r="C115" s="17">
        <v>45</v>
      </c>
      <c r="D115" s="17"/>
      <c r="E115" s="15" t="s">
        <v>110</v>
      </c>
      <c r="F115" s="40" t="s">
        <v>313</v>
      </c>
      <c r="G115" s="3" t="e">
        <f t="shared" si="1"/>
        <v>#VALUE!</v>
      </c>
      <c r="H115" s="16">
        <v>45</v>
      </c>
      <c r="I115" s="16">
        <v>0</v>
      </c>
    </row>
    <row r="116" spans="1:9" ht="0.75" customHeight="1">
      <c r="A116" s="15"/>
      <c r="B116" s="37"/>
      <c r="C116" s="16"/>
      <c r="D116" s="16"/>
      <c r="E116" s="16"/>
      <c r="F116" s="40"/>
      <c r="G116" s="3"/>
      <c r="H116" s="15"/>
      <c r="I116" s="16"/>
    </row>
    <row r="117" spans="1:9" ht="12.75" hidden="1">
      <c r="A117" s="16"/>
      <c r="B117" s="37"/>
      <c r="C117" s="16"/>
      <c r="D117" s="16"/>
      <c r="E117" s="16"/>
      <c r="F117" s="40"/>
      <c r="G117" s="3"/>
      <c r="H117" s="16"/>
      <c r="I117" s="16"/>
    </row>
    <row r="118" spans="1:9" ht="12.75" hidden="1">
      <c r="A118" s="15"/>
      <c r="B118" s="37"/>
      <c r="C118" s="16"/>
      <c r="D118" s="16"/>
      <c r="E118" s="16"/>
      <c r="F118" s="40"/>
      <c r="G118" s="3"/>
      <c r="H118" s="15"/>
      <c r="I118" s="16"/>
    </row>
    <row r="119" spans="1:9" ht="12.75" hidden="1">
      <c r="A119" s="16"/>
      <c r="B119" s="37"/>
      <c r="C119" s="16"/>
      <c r="D119" s="16"/>
      <c r="E119" s="15"/>
      <c r="F119" s="40"/>
      <c r="G119" s="3"/>
      <c r="H119" s="16"/>
      <c r="I119" s="16"/>
    </row>
    <row r="120" spans="1:9" ht="12.75" hidden="1">
      <c r="A120" s="15"/>
      <c r="B120" s="37"/>
      <c r="C120" s="16"/>
      <c r="D120" s="16"/>
      <c r="E120" s="15"/>
      <c r="F120" s="40"/>
      <c r="G120" s="3"/>
      <c r="H120" s="15"/>
      <c r="I120" s="16"/>
    </row>
    <row r="121" spans="1:9" ht="12.75" hidden="1">
      <c r="A121" s="16"/>
      <c r="B121" s="37"/>
      <c r="C121" s="16"/>
      <c r="D121" s="16"/>
      <c r="E121" s="16"/>
      <c r="F121" s="40"/>
      <c r="G121" s="3"/>
      <c r="H121" s="16"/>
      <c r="I121" s="16"/>
    </row>
    <row r="122" spans="1:9" ht="12.75" hidden="1">
      <c r="A122" s="15"/>
      <c r="B122" s="37"/>
      <c r="C122" s="16"/>
      <c r="D122" s="16"/>
      <c r="E122" s="16"/>
      <c r="F122" s="40"/>
      <c r="G122" s="3"/>
      <c r="H122" s="15"/>
      <c r="I122" s="16"/>
    </row>
    <row r="123" spans="1:9" ht="12.75" hidden="1">
      <c r="A123" s="16"/>
      <c r="B123" s="37"/>
      <c r="C123" s="16"/>
      <c r="D123" s="16"/>
      <c r="E123" s="15"/>
      <c r="F123" s="40"/>
      <c r="G123" s="3"/>
      <c r="H123" s="16"/>
      <c r="I123" s="16"/>
    </row>
    <row r="124" spans="1:9" ht="12.75" hidden="1">
      <c r="A124" s="15"/>
      <c r="B124" s="37"/>
      <c r="C124" s="16"/>
      <c r="D124" s="16"/>
      <c r="E124" s="16"/>
      <c r="F124" s="40"/>
      <c r="G124" s="3"/>
      <c r="H124" s="15"/>
      <c r="I124" s="16"/>
    </row>
    <row r="125" spans="1:9" ht="12.75" hidden="1">
      <c r="A125" s="16"/>
      <c r="B125" s="37"/>
      <c r="C125" s="16"/>
      <c r="D125" s="16"/>
      <c r="E125" s="15"/>
      <c r="F125" s="40"/>
      <c r="G125" s="3"/>
      <c r="H125" s="16"/>
      <c r="I125" s="16"/>
    </row>
    <row r="126" spans="1:9" ht="12.75" hidden="1">
      <c r="A126" s="15"/>
      <c r="B126" s="37"/>
      <c r="C126" s="16"/>
      <c r="D126" s="16"/>
      <c r="E126" s="15"/>
      <c r="F126" s="40"/>
      <c r="G126" s="3"/>
      <c r="H126" s="15"/>
      <c r="I126" s="16"/>
    </row>
    <row r="127" spans="1:9" ht="12.75" hidden="1">
      <c r="A127" s="16"/>
      <c r="B127" s="37"/>
      <c r="C127" s="16"/>
      <c r="D127" s="16"/>
      <c r="E127" s="16"/>
      <c r="F127" s="40"/>
      <c r="G127" s="3"/>
      <c r="H127" s="16"/>
      <c r="I127" s="16"/>
    </row>
    <row r="128" spans="1:9" ht="12.75" hidden="1">
      <c r="A128" s="15"/>
      <c r="B128" s="37"/>
      <c r="C128" s="16"/>
      <c r="D128" s="16"/>
      <c r="E128" s="16"/>
      <c r="F128" s="40"/>
      <c r="G128" s="3"/>
      <c r="H128" s="15"/>
      <c r="I128" s="16"/>
    </row>
    <row r="129" spans="1:9" ht="12.75" hidden="1">
      <c r="A129" s="16"/>
      <c r="B129" s="37"/>
      <c r="C129" s="16"/>
      <c r="D129" s="16"/>
      <c r="E129" s="15"/>
      <c r="F129" s="40"/>
      <c r="G129" s="3"/>
      <c r="H129" s="16"/>
      <c r="I129" s="16"/>
    </row>
    <row r="130" spans="1:9" ht="12.75" hidden="1">
      <c r="A130" s="15"/>
      <c r="B130" s="37"/>
      <c r="C130" s="16"/>
      <c r="D130" s="16"/>
      <c r="E130" s="16"/>
      <c r="F130" s="40"/>
      <c r="G130" s="3"/>
      <c r="H130" s="15"/>
      <c r="I130" s="16"/>
    </row>
    <row r="131" spans="1:9" ht="12.75" hidden="1">
      <c r="A131" s="16"/>
      <c r="B131" s="37"/>
      <c r="C131" s="16"/>
      <c r="D131" s="16"/>
      <c r="E131" s="16"/>
      <c r="F131" s="40"/>
      <c r="G131" s="3"/>
      <c r="H131" s="16"/>
      <c r="I131" s="16"/>
    </row>
    <row r="132" spans="1:9" ht="12.75" hidden="1">
      <c r="A132" s="15"/>
      <c r="B132" s="37"/>
      <c r="C132" s="16"/>
      <c r="D132" s="16"/>
      <c r="E132" s="16"/>
      <c r="F132" s="40"/>
      <c r="G132" s="3"/>
      <c r="H132" s="15"/>
      <c r="I132" s="16"/>
    </row>
    <row r="133" spans="1:9" ht="12.75" hidden="1">
      <c r="A133" s="16"/>
      <c r="B133" s="16"/>
      <c r="C133" s="16"/>
      <c r="D133" s="16"/>
      <c r="E133" s="16"/>
      <c r="F133" s="40"/>
      <c r="G133" s="3"/>
      <c r="H133" s="16"/>
      <c r="I133" s="16"/>
    </row>
    <row r="134" spans="1:9" ht="12.75" hidden="1">
      <c r="A134" s="15"/>
      <c r="B134" s="16"/>
      <c r="C134" s="16"/>
      <c r="D134" s="16"/>
      <c r="E134" s="15"/>
      <c r="F134" s="40"/>
      <c r="G134" s="3"/>
      <c r="H134" s="15"/>
      <c r="I134" s="16"/>
    </row>
    <row r="135" spans="1:9" ht="12.75" hidden="1">
      <c r="A135" s="16"/>
      <c r="B135" s="16"/>
      <c r="C135" s="16"/>
      <c r="D135" s="16"/>
      <c r="E135" s="16"/>
      <c r="F135" s="40"/>
      <c r="G135" s="3"/>
      <c r="H135" s="16"/>
      <c r="I135" s="16"/>
    </row>
    <row r="136" spans="1:9" ht="12.75" hidden="1">
      <c r="A136" s="15"/>
      <c r="B136" s="16"/>
      <c r="C136" s="16"/>
      <c r="D136" s="16"/>
      <c r="E136" s="16"/>
      <c r="F136" s="40"/>
      <c r="G136" s="3"/>
      <c r="H136" s="15"/>
      <c r="I136" s="16"/>
    </row>
    <row r="137" spans="1:9" ht="103.5" customHeight="1" hidden="1">
      <c r="A137" s="16"/>
      <c r="B137" s="16"/>
      <c r="C137" s="16"/>
      <c r="D137" s="16"/>
      <c r="E137" s="15"/>
      <c r="F137" s="40"/>
      <c r="G137" s="3"/>
      <c r="H137" s="16"/>
      <c r="I137" s="16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>
      <c r="A139" s="11" t="s">
        <v>22</v>
      </c>
      <c r="B139" s="11"/>
      <c r="C139" s="11"/>
      <c r="D139" s="11"/>
      <c r="E139" s="11" t="s">
        <v>23</v>
      </c>
      <c r="F139" s="11"/>
      <c r="G139" s="11"/>
      <c r="H139" s="11"/>
      <c r="I139" s="11"/>
    </row>
    <row r="140" spans="1:9" ht="12.75">
      <c r="A140" s="11"/>
      <c r="B140" s="18"/>
      <c r="C140" s="19"/>
      <c r="D140" s="19"/>
      <c r="E140" s="19" t="s">
        <v>24</v>
      </c>
      <c r="F140" s="19"/>
      <c r="G140" s="19"/>
      <c r="H140" s="19"/>
      <c r="I140" s="19"/>
    </row>
    <row r="141" spans="1:9" ht="12.75">
      <c r="A141" s="11"/>
      <c r="B141" s="19"/>
      <c r="C141" s="19"/>
      <c r="D141" s="19"/>
      <c r="E141" s="19" t="s">
        <v>25</v>
      </c>
      <c r="F141" s="19"/>
      <c r="G141" s="19"/>
      <c r="H141" s="19"/>
      <c r="I141" s="19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11"/>
    </row>
    <row r="208" spans="10:11" ht="12.75">
      <c r="J208" s="5"/>
      <c r="K208" s="5"/>
    </row>
    <row r="209" spans="10:11" ht="12.75">
      <c r="J209" s="5"/>
      <c r="K209" s="5"/>
    </row>
  </sheetData>
  <sheetProtection/>
  <mergeCells count="2">
    <mergeCell ref="G61:I61"/>
    <mergeCell ref="E62:I6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58">
      <selection activeCell="B81" sqref="B81"/>
    </sheetView>
  </sheetViews>
  <sheetFormatPr defaultColWidth="9.140625" defaultRowHeight="12.75"/>
  <cols>
    <col min="1" max="1" width="6.421875" style="0" customWidth="1"/>
    <col min="2" max="2" width="20.28125" style="0" customWidth="1"/>
    <col min="3" max="3" width="7.28125" style="0" customWidth="1"/>
    <col min="4" max="4" width="5.28125" style="0" customWidth="1"/>
    <col min="5" max="5" width="16.57421875" style="0" customWidth="1"/>
    <col min="6" max="6" width="8.57421875" style="0" customWidth="1"/>
    <col min="8" max="8" width="8.28125" style="0" customWidth="1"/>
    <col min="9" max="9" width="7.28125" style="0" customWidth="1"/>
  </cols>
  <sheetData>
    <row r="1" spans="1:9" ht="15.75">
      <c r="A1" s="8" t="s">
        <v>8</v>
      </c>
      <c r="B1" s="36"/>
      <c r="C1" s="36"/>
      <c r="D1" s="36"/>
      <c r="E1" s="8"/>
      <c r="F1" s="8"/>
      <c r="G1" s="9"/>
      <c r="H1" s="10"/>
      <c r="I1" s="10"/>
    </row>
    <row r="2" spans="1:9" ht="12.75">
      <c r="A2" s="8" t="s">
        <v>36</v>
      </c>
      <c r="B2" s="8"/>
      <c r="C2" s="8"/>
      <c r="D2" s="8"/>
      <c r="E2" s="8"/>
      <c r="F2" s="8"/>
      <c r="G2" s="9"/>
      <c r="H2" s="10"/>
      <c r="I2" s="10"/>
    </row>
    <row r="3" spans="1:9" ht="12.75">
      <c r="A3" s="8" t="s">
        <v>153</v>
      </c>
      <c r="B3" s="8"/>
      <c r="C3" s="8"/>
      <c r="D3" s="8"/>
      <c r="E3" s="8"/>
      <c r="F3" s="8"/>
      <c r="G3" s="9"/>
      <c r="H3" s="10"/>
      <c r="I3" s="10"/>
    </row>
    <row r="4" spans="1:9" ht="12.75">
      <c r="A4" s="8" t="s">
        <v>154</v>
      </c>
      <c r="B4" s="8"/>
      <c r="C4" s="8"/>
      <c r="D4" s="8"/>
      <c r="E4" s="8"/>
      <c r="F4" s="8"/>
      <c r="G4" s="9"/>
      <c r="H4" s="10"/>
      <c r="I4" s="10"/>
    </row>
    <row r="5" spans="1:9" ht="13.5" thickBot="1">
      <c r="A5" s="11"/>
      <c r="B5" s="11"/>
      <c r="C5" s="11"/>
      <c r="D5" s="11"/>
      <c r="E5" s="11"/>
      <c r="F5" s="11"/>
      <c r="G5" s="12"/>
      <c r="H5" s="11"/>
      <c r="I5" s="11"/>
    </row>
    <row r="6" spans="1:9" ht="12.75">
      <c r="A6" s="24" t="s">
        <v>5</v>
      </c>
      <c r="B6" s="24" t="s">
        <v>1</v>
      </c>
      <c r="C6" s="24" t="s">
        <v>376</v>
      </c>
      <c r="D6" s="25"/>
      <c r="E6" s="24" t="s">
        <v>2</v>
      </c>
      <c r="F6" s="26" t="s">
        <v>3</v>
      </c>
      <c r="G6" s="27" t="s">
        <v>6</v>
      </c>
      <c r="H6" s="24" t="s">
        <v>0</v>
      </c>
      <c r="I6" s="13" t="s">
        <v>4</v>
      </c>
    </row>
    <row r="7" spans="1:9" ht="13.5" thickBot="1">
      <c r="A7" s="29"/>
      <c r="B7" s="30"/>
      <c r="C7" s="31" t="s">
        <v>89</v>
      </c>
      <c r="D7" s="30"/>
      <c r="E7" s="30"/>
      <c r="F7" s="30"/>
      <c r="G7" s="32" t="s">
        <v>7</v>
      </c>
      <c r="H7" s="30"/>
      <c r="I7" s="14"/>
    </row>
    <row r="8" spans="1:9" ht="12.75">
      <c r="A8" s="15">
        <v>26</v>
      </c>
      <c r="B8" s="38" t="s">
        <v>174</v>
      </c>
      <c r="C8" s="15">
        <v>1</v>
      </c>
      <c r="D8" s="22"/>
      <c r="E8" s="16" t="s">
        <v>114</v>
      </c>
      <c r="F8" s="40">
        <v>0.0022590277777777778</v>
      </c>
      <c r="G8" s="3">
        <f>F8-("03:15,18")</f>
        <v>0</v>
      </c>
      <c r="H8" s="15">
        <v>1</v>
      </c>
      <c r="I8" s="15">
        <v>37</v>
      </c>
    </row>
    <row r="9" spans="1:9" ht="12.75">
      <c r="A9" s="16">
        <v>28</v>
      </c>
      <c r="B9" s="37" t="s">
        <v>183</v>
      </c>
      <c r="C9" s="16">
        <v>2</v>
      </c>
      <c r="D9" s="23"/>
      <c r="E9" s="15" t="s">
        <v>19</v>
      </c>
      <c r="F9" s="40">
        <v>0.002290856481481482</v>
      </c>
      <c r="G9" s="3">
        <f aca="true" t="shared" si="0" ref="G9:G50">F9-("03:15,18")</f>
        <v>3.182870370370405E-05</v>
      </c>
      <c r="H9" s="16">
        <v>2</v>
      </c>
      <c r="I9" s="16">
        <v>34</v>
      </c>
    </row>
    <row r="10" spans="1:9" ht="12.75">
      <c r="A10" s="15">
        <v>10</v>
      </c>
      <c r="B10" s="37" t="s">
        <v>45</v>
      </c>
      <c r="C10" s="16">
        <v>3</v>
      </c>
      <c r="D10" s="23"/>
      <c r="E10" s="15" t="s">
        <v>116</v>
      </c>
      <c r="F10" s="40">
        <v>0.002336574074074074</v>
      </c>
      <c r="G10" s="3">
        <f t="shared" si="0"/>
        <v>7.754629629629604E-05</v>
      </c>
      <c r="H10" s="15">
        <v>3</v>
      </c>
      <c r="I10" s="16">
        <v>31</v>
      </c>
    </row>
    <row r="11" spans="1:9" ht="12.75">
      <c r="A11" s="16">
        <v>3</v>
      </c>
      <c r="B11" s="37" t="s">
        <v>165</v>
      </c>
      <c r="C11" s="15">
        <v>4</v>
      </c>
      <c r="D11" s="23"/>
      <c r="E11" s="15" t="s">
        <v>19</v>
      </c>
      <c r="F11" s="40">
        <v>0.0023618055555555554</v>
      </c>
      <c r="G11" s="3">
        <f t="shared" si="0"/>
        <v>0.00010277777777777759</v>
      </c>
      <c r="H11" s="16">
        <v>4</v>
      </c>
      <c r="I11" s="16">
        <v>27</v>
      </c>
    </row>
    <row r="12" spans="1:9" ht="12.75">
      <c r="A12" s="15">
        <v>5</v>
      </c>
      <c r="B12" s="37" t="s">
        <v>48</v>
      </c>
      <c r="C12" s="16">
        <v>5</v>
      </c>
      <c r="D12" s="23"/>
      <c r="E12" s="16" t="s">
        <v>20</v>
      </c>
      <c r="F12" s="40">
        <v>0.0023667824074074073</v>
      </c>
      <c r="G12" s="3">
        <f t="shared" si="0"/>
        <v>0.00010775462962962952</v>
      </c>
      <c r="H12" s="15">
        <v>5</v>
      </c>
      <c r="I12" s="16">
        <v>26</v>
      </c>
    </row>
    <row r="13" spans="1:9" ht="12.75">
      <c r="A13" s="16">
        <v>1</v>
      </c>
      <c r="B13" s="37" t="s">
        <v>159</v>
      </c>
      <c r="C13" s="16">
        <v>6</v>
      </c>
      <c r="D13" s="23"/>
      <c r="E13" s="16" t="s">
        <v>21</v>
      </c>
      <c r="F13" s="40">
        <v>0.002368634259259259</v>
      </c>
      <c r="G13" s="3">
        <f t="shared" si="0"/>
        <v>0.00010960648148148136</v>
      </c>
      <c r="H13" s="16">
        <v>6</v>
      </c>
      <c r="I13" s="16">
        <v>25</v>
      </c>
    </row>
    <row r="14" spans="1:9" ht="12.75">
      <c r="A14" s="15">
        <v>1</v>
      </c>
      <c r="B14" s="37" t="s">
        <v>56</v>
      </c>
      <c r="C14" s="15">
        <v>7</v>
      </c>
      <c r="D14" s="23"/>
      <c r="E14" s="16" t="s">
        <v>114</v>
      </c>
      <c r="F14" s="40">
        <v>0.0023768518518518518</v>
      </c>
      <c r="G14" s="3">
        <f t="shared" si="0"/>
        <v>0.00011782407407407401</v>
      </c>
      <c r="H14" s="15">
        <v>7</v>
      </c>
      <c r="I14" s="16">
        <v>24</v>
      </c>
    </row>
    <row r="15" spans="1:9" ht="12.75">
      <c r="A15" s="16">
        <v>7</v>
      </c>
      <c r="B15" s="39" t="s">
        <v>168</v>
      </c>
      <c r="C15" s="16">
        <v>8</v>
      </c>
      <c r="D15" s="33"/>
      <c r="E15" s="16" t="s">
        <v>19</v>
      </c>
      <c r="F15" s="40">
        <v>0.002399884259259259</v>
      </c>
      <c r="G15" s="3">
        <f t="shared" si="0"/>
        <v>0.0001408564814814814</v>
      </c>
      <c r="H15" s="16">
        <v>8</v>
      </c>
      <c r="I15" s="16">
        <v>23</v>
      </c>
    </row>
    <row r="16" spans="1:9" ht="12.75">
      <c r="A16" s="15">
        <v>16</v>
      </c>
      <c r="B16" s="37" t="s">
        <v>53</v>
      </c>
      <c r="C16" s="16">
        <v>9</v>
      </c>
      <c r="D16" s="23"/>
      <c r="E16" s="16" t="s">
        <v>119</v>
      </c>
      <c r="F16" s="40">
        <v>0.002416203703703704</v>
      </c>
      <c r="G16" s="3">
        <f t="shared" si="0"/>
        <v>0.00015717592592592606</v>
      </c>
      <c r="H16" s="15">
        <v>9</v>
      </c>
      <c r="I16" s="16">
        <v>22</v>
      </c>
    </row>
    <row r="17" spans="1:9" ht="12.75">
      <c r="A17" s="16">
        <v>12</v>
      </c>
      <c r="B17" s="37" t="s">
        <v>44</v>
      </c>
      <c r="C17" s="15">
        <v>10</v>
      </c>
      <c r="D17" s="23"/>
      <c r="E17" s="15" t="s">
        <v>43</v>
      </c>
      <c r="F17" s="40">
        <v>0.002427546296296296</v>
      </c>
      <c r="G17" s="3">
        <f t="shared" si="0"/>
        <v>0.00016851851851851837</v>
      </c>
      <c r="H17" s="16">
        <v>10</v>
      </c>
      <c r="I17" s="16">
        <v>21</v>
      </c>
    </row>
    <row r="18" spans="1:9" ht="12.75">
      <c r="A18" s="15">
        <v>23</v>
      </c>
      <c r="B18" s="37" t="s">
        <v>51</v>
      </c>
      <c r="C18" s="16">
        <v>11</v>
      </c>
      <c r="D18" s="23"/>
      <c r="E18" s="15" t="s">
        <v>20</v>
      </c>
      <c r="F18" s="40">
        <v>0.0024451388888888886</v>
      </c>
      <c r="G18" s="3">
        <f t="shared" si="0"/>
        <v>0.00018611111111111085</v>
      </c>
      <c r="H18" s="15">
        <v>11</v>
      </c>
      <c r="I18" s="16">
        <v>20</v>
      </c>
    </row>
    <row r="19" spans="1:9" ht="12.75">
      <c r="A19" s="16">
        <v>22</v>
      </c>
      <c r="B19" s="37" t="s">
        <v>171</v>
      </c>
      <c r="C19" s="16">
        <v>12</v>
      </c>
      <c r="D19" s="23"/>
      <c r="E19" s="15" t="s">
        <v>19</v>
      </c>
      <c r="F19" s="40">
        <v>0.0024497685185185187</v>
      </c>
      <c r="G19" s="3">
        <f t="shared" si="0"/>
        <v>0.0001907407407407409</v>
      </c>
      <c r="H19" s="16">
        <v>12</v>
      </c>
      <c r="I19" s="16">
        <v>19</v>
      </c>
    </row>
    <row r="20" spans="1:9" ht="12.75">
      <c r="A20" s="15">
        <v>14</v>
      </c>
      <c r="B20" s="37" t="s">
        <v>177</v>
      </c>
      <c r="C20" s="15">
        <v>13</v>
      </c>
      <c r="D20" s="23"/>
      <c r="E20" s="16" t="s">
        <v>19</v>
      </c>
      <c r="F20" s="40">
        <v>0.0024675925925925924</v>
      </c>
      <c r="G20" s="3">
        <f t="shared" si="0"/>
        <v>0.00020856481481481464</v>
      </c>
      <c r="H20" s="15">
        <v>13</v>
      </c>
      <c r="I20" s="16">
        <v>18</v>
      </c>
    </row>
    <row r="21" spans="1:9" ht="12.75">
      <c r="A21" s="16">
        <v>13</v>
      </c>
      <c r="B21" s="37" t="s">
        <v>161</v>
      </c>
      <c r="C21" s="16">
        <v>14</v>
      </c>
      <c r="D21" s="23"/>
      <c r="E21" s="16" t="s">
        <v>105</v>
      </c>
      <c r="F21" s="40">
        <v>0.0024832175925925924</v>
      </c>
      <c r="G21" s="3">
        <f t="shared" si="0"/>
        <v>0.00022418981481481465</v>
      </c>
      <c r="H21" s="16">
        <v>14</v>
      </c>
      <c r="I21" s="16">
        <v>17</v>
      </c>
    </row>
    <row r="22" spans="1:10" ht="12.75">
      <c r="A22" s="15">
        <v>29</v>
      </c>
      <c r="B22" s="37" t="s">
        <v>181</v>
      </c>
      <c r="C22" s="16">
        <v>15</v>
      </c>
      <c r="D22" s="23" t="s">
        <v>223</v>
      </c>
      <c r="E22" s="16" t="s">
        <v>19</v>
      </c>
      <c r="F22" s="40">
        <v>0.002485763888888889</v>
      </c>
      <c r="G22" s="3">
        <f t="shared" si="0"/>
        <v>0.00022673611111111115</v>
      </c>
      <c r="H22" s="15">
        <v>15</v>
      </c>
      <c r="I22" s="16" t="s">
        <v>352</v>
      </c>
      <c r="J22" s="58" t="s">
        <v>89</v>
      </c>
    </row>
    <row r="23" spans="1:9" ht="12.75">
      <c r="A23" s="16">
        <v>25</v>
      </c>
      <c r="B23" s="37" t="s">
        <v>182</v>
      </c>
      <c r="C23" s="15">
        <v>16</v>
      </c>
      <c r="D23" s="23"/>
      <c r="E23" s="15" t="s">
        <v>19</v>
      </c>
      <c r="F23" s="40">
        <v>0.0024899305555555556</v>
      </c>
      <c r="G23" s="3">
        <f t="shared" si="0"/>
        <v>0.0002309027777777778</v>
      </c>
      <c r="H23" s="16">
        <v>16</v>
      </c>
      <c r="I23" s="16">
        <v>16</v>
      </c>
    </row>
    <row r="24" spans="1:9" ht="12.75">
      <c r="A24" s="15">
        <v>9</v>
      </c>
      <c r="B24" s="37" t="s">
        <v>166</v>
      </c>
      <c r="C24" s="16">
        <v>17</v>
      </c>
      <c r="D24" s="23"/>
      <c r="E24" s="15" t="s">
        <v>19</v>
      </c>
      <c r="F24" s="40">
        <v>0.0024953703703703705</v>
      </c>
      <c r="G24" s="3">
        <f t="shared" si="0"/>
        <v>0.00023634259259259268</v>
      </c>
      <c r="H24" s="15">
        <v>17</v>
      </c>
      <c r="I24" s="16">
        <v>15</v>
      </c>
    </row>
    <row r="25" spans="1:9" ht="12.75">
      <c r="A25" s="16">
        <v>11</v>
      </c>
      <c r="B25" s="37" t="s">
        <v>175</v>
      </c>
      <c r="C25" s="16">
        <v>18</v>
      </c>
      <c r="D25" s="23"/>
      <c r="E25" s="16" t="s">
        <v>21</v>
      </c>
      <c r="F25" s="40">
        <v>0.0024957175925925928</v>
      </c>
      <c r="G25" s="3">
        <f t="shared" si="0"/>
        <v>0.000236689814814815</v>
      </c>
      <c r="H25" s="16">
        <v>18</v>
      </c>
      <c r="I25" s="16">
        <v>14</v>
      </c>
    </row>
    <row r="26" spans="1:9" ht="12.75">
      <c r="A26" s="15">
        <v>25</v>
      </c>
      <c r="B26" s="37" t="s">
        <v>156</v>
      </c>
      <c r="C26" s="15">
        <v>19</v>
      </c>
      <c r="D26" s="23"/>
      <c r="E26" s="15" t="s">
        <v>105</v>
      </c>
      <c r="F26" s="40">
        <v>0.0024962962962962964</v>
      </c>
      <c r="G26" s="3">
        <f t="shared" si="0"/>
        <v>0.0002372685185185186</v>
      </c>
      <c r="H26" s="15">
        <v>19</v>
      </c>
      <c r="I26" s="16">
        <v>13</v>
      </c>
    </row>
    <row r="27" spans="1:9" ht="12.75">
      <c r="A27" s="16">
        <v>2</v>
      </c>
      <c r="B27" s="37" t="s">
        <v>167</v>
      </c>
      <c r="C27" s="16">
        <v>20</v>
      </c>
      <c r="D27" s="23"/>
      <c r="E27" s="15" t="s">
        <v>19</v>
      </c>
      <c r="F27" s="40">
        <v>0.0025243055555555552</v>
      </c>
      <c r="G27" s="3">
        <f t="shared" si="0"/>
        <v>0.0002652777777777775</v>
      </c>
      <c r="H27" s="16">
        <v>20</v>
      </c>
      <c r="I27" s="16">
        <v>12</v>
      </c>
    </row>
    <row r="28" spans="1:9" ht="12.75">
      <c r="A28" s="15">
        <v>28</v>
      </c>
      <c r="B28" s="37" t="s">
        <v>157</v>
      </c>
      <c r="C28" s="16">
        <v>21</v>
      </c>
      <c r="D28" s="23"/>
      <c r="E28" s="15" t="s">
        <v>105</v>
      </c>
      <c r="F28" s="40">
        <v>0.00255625</v>
      </c>
      <c r="G28" s="3">
        <f t="shared" si="0"/>
        <v>0.00029722222222222216</v>
      </c>
      <c r="H28" s="15">
        <v>21</v>
      </c>
      <c r="I28" s="16">
        <v>11</v>
      </c>
    </row>
    <row r="29" spans="1:9" ht="12.75">
      <c r="A29" s="16">
        <v>8</v>
      </c>
      <c r="B29" s="37" t="s">
        <v>184</v>
      </c>
      <c r="C29" s="15">
        <v>22</v>
      </c>
      <c r="D29" s="23" t="s">
        <v>89</v>
      </c>
      <c r="E29" s="16" t="s">
        <v>21</v>
      </c>
      <c r="F29" s="40">
        <v>0.0025608796296296295</v>
      </c>
      <c r="G29" s="3">
        <f t="shared" si="0"/>
        <v>0.00030185185185185176</v>
      </c>
      <c r="H29" s="16">
        <v>22</v>
      </c>
      <c r="I29" s="16">
        <v>10</v>
      </c>
    </row>
    <row r="30" spans="1:9" ht="12.75">
      <c r="A30" s="15">
        <v>13</v>
      </c>
      <c r="B30" s="37" t="s">
        <v>180</v>
      </c>
      <c r="C30" s="16">
        <v>23</v>
      </c>
      <c r="D30" s="23"/>
      <c r="E30" s="15" t="s">
        <v>19</v>
      </c>
      <c r="F30" s="40">
        <v>0.0025746527777777777</v>
      </c>
      <c r="G30" s="3">
        <f t="shared" si="0"/>
        <v>0.00031562499999999993</v>
      </c>
      <c r="H30" s="15">
        <v>23</v>
      </c>
      <c r="I30" s="16">
        <v>9</v>
      </c>
    </row>
    <row r="31" spans="1:9" ht="12.75">
      <c r="A31" s="16">
        <v>18</v>
      </c>
      <c r="B31" s="37" t="s">
        <v>158</v>
      </c>
      <c r="C31" s="16">
        <v>24</v>
      </c>
      <c r="D31" s="23"/>
      <c r="E31" s="16" t="s">
        <v>21</v>
      </c>
      <c r="F31" s="40">
        <v>0.0026013888888888888</v>
      </c>
      <c r="G31" s="3">
        <f t="shared" si="0"/>
        <v>0.000342361111111111</v>
      </c>
      <c r="H31" s="16">
        <v>24</v>
      </c>
      <c r="I31" s="16">
        <v>8</v>
      </c>
    </row>
    <row r="32" spans="1:9" ht="12.75">
      <c r="A32" s="15">
        <v>30</v>
      </c>
      <c r="B32" s="37" t="s">
        <v>54</v>
      </c>
      <c r="C32" s="15">
        <v>25</v>
      </c>
      <c r="D32" s="23"/>
      <c r="E32" s="15" t="s">
        <v>119</v>
      </c>
      <c r="F32" s="40">
        <v>0.0026034722222222223</v>
      </c>
      <c r="G32" s="3">
        <f t="shared" si="0"/>
        <v>0.00034444444444444453</v>
      </c>
      <c r="H32" s="15">
        <v>25</v>
      </c>
      <c r="I32" s="16">
        <v>7</v>
      </c>
    </row>
    <row r="33" spans="1:9" ht="12.75">
      <c r="A33" s="16">
        <v>6</v>
      </c>
      <c r="B33" s="37" t="s">
        <v>164</v>
      </c>
      <c r="C33" s="16">
        <v>26</v>
      </c>
      <c r="D33" s="23"/>
      <c r="E33" s="16" t="s">
        <v>119</v>
      </c>
      <c r="F33" s="40">
        <v>0.002609259259259259</v>
      </c>
      <c r="G33" s="3">
        <f t="shared" si="0"/>
        <v>0.0003502314814814813</v>
      </c>
      <c r="H33" s="16">
        <v>26</v>
      </c>
      <c r="I33" s="16">
        <v>6</v>
      </c>
    </row>
    <row r="34" spans="1:9" ht="12.75">
      <c r="A34" s="15">
        <v>29</v>
      </c>
      <c r="B34" s="37" t="s">
        <v>52</v>
      </c>
      <c r="C34" s="16">
        <v>27</v>
      </c>
      <c r="D34" s="23"/>
      <c r="E34" s="15" t="s">
        <v>19</v>
      </c>
      <c r="F34" s="40">
        <v>0.0026216435185185184</v>
      </c>
      <c r="G34" s="3">
        <f t="shared" si="0"/>
        <v>0.0003626157407407406</v>
      </c>
      <c r="H34" s="15">
        <v>27</v>
      </c>
      <c r="I34" s="16">
        <v>5</v>
      </c>
    </row>
    <row r="35" spans="1:9" ht="12.75">
      <c r="A35" s="16">
        <v>21</v>
      </c>
      <c r="B35" s="37" t="s">
        <v>47</v>
      </c>
      <c r="C35" s="15">
        <v>28</v>
      </c>
      <c r="D35" s="23"/>
      <c r="E35" s="16" t="s">
        <v>116</v>
      </c>
      <c r="F35" s="40">
        <v>0.0026263888888888886</v>
      </c>
      <c r="G35" s="3">
        <f t="shared" si="0"/>
        <v>0.00036736111111111084</v>
      </c>
      <c r="H35" s="16">
        <v>28</v>
      </c>
      <c r="I35" s="16">
        <v>4</v>
      </c>
    </row>
    <row r="36" spans="1:9" ht="12.75">
      <c r="A36" s="15">
        <v>12</v>
      </c>
      <c r="B36" s="37" t="s">
        <v>185</v>
      </c>
      <c r="C36" s="16">
        <v>29</v>
      </c>
      <c r="D36" s="23"/>
      <c r="E36" s="16" t="s">
        <v>21</v>
      </c>
      <c r="F36" s="40">
        <v>0.0026351851851851853</v>
      </c>
      <c r="G36" s="3">
        <f t="shared" si="0"/>
        <v>0.0003761574074074075</v>
      </c>
      <c r="H36" s="15">
        <v>29</v>
      </c>
      <c r="I36" s="16">
        <v>3</v>
      </c>
    </row>
    <row r="37" spans="1:9" ht="12.75">
      <c r="A37" s="16">
        <v>27</v>
      </c>
      <c r="B37" s="37" t="s">
        <v>163</v>
      </c>
      <c r="C37" s="16">
        <v>30</v>
      </c>
      <c r="D37" s="23"/>
      <c r="E37" s="16" t="s">
        <v>116</v>
      </c>
      <c r="F37" s="40">
        <v>0.00263587962962963</v>
      </c>
      <c r="G37" s="3">
        <f t="shared" si="0"/>
        <v>0.0003768518518518522</v>
      </c>
      <c r="H37" s="16">
        <v>30</v>
      </c>
      <c r="I37" s="16">
        <v>2</v>
      </c>
    </row>
    <row r="38" spans="1:9" ht="12.75">
      <c r="A38" s="15">
        <v>14</v>
      </c>
      <c r="B38" s="39" t="s">
        <v>160</v>
      </c>
      <c r="C38" s="15">
        <v>31</v>
      </c>
      <c r="D38" s="33"/>
      <c r="E38" s="16" t="s">
        <v>105</v>
      </c>
      <c r="F38" s="40">
        <v>0.0027480324074074074</v>
      </c>
      <c r="G38" s="3">
        <f t="shared" si="0"/>
        <v>0.0004890046296296296</v>
      </c>
      <c r="H38" s="15">
        <v>31</v>
      </c>
      <c r="I38" s="16">
        <v>1</v>
      </c>
    </row>
    <row r="39" spans="1:9" ht="12.75">
      <c r="A39" s="16">
        <v>15</v>
      </c>
      <c r="B39" s="37" t="s">
        <v>49</v>
      </c>
      <c r="C39" s="16">
        <v>32</v>
      </c>
      <c r="D39" s="23"/>
      <c r="E39" s="15" t="s">
        <v>116</v>
      </c>
      <c r="F39" s="40">
        <v>0.002758912037037037</v>
      </c>
      <c r="G39" s="3">
        <f t="shared" si="0"/>
        <v>0.0004998842592592594</v>
      </c>
      <c r="H39" s="16">
        <v>32</v>
      </c>
      <c r="I39" s="16">
        <v>0</v>
      </c>
    </row>
    <row r="40" spans="1:9" ht="12.75">
      <c r="A40" s="15">
        <v>24</v>
      </c>
      <c r="B40" s="37" t="s">
        <v>169</v>
      </c>
      <c r="C40" s="16">
        <v>33</v>
      </c>
      <c r="D40" s="23"/>
      <c r="E40" s="16" t="s">
        <v>170</v>
      </c>
      <c r="F40" s="40">
        <v>0.002780555555555555</v>
      </c>
      <c r="G40" s="3">
        <f t="shared" si="0"/>
        <v>0.0005215277777777774</v>
      </c>
      <c r="H40" s="15">
        <v>33</v>
      </c>
      <c r="I40" s="16">
        <v>0</v>
      </c>
    </row>
    <row r="41" spans="1:9" ht="12.75">
      <c r="A41" s="16">
        <v>9</v>
      </c>
      <c r="B41" s="37" t="s">
        <v>186</v>
      </c>
      <c r="C41" s="15">
        <v>34</v>
      </c>
      <c r="D41" s="23" t="s">
        <v>89</v>
      </c>
      <c r="E41" s="16" t="s">
        <v>21</v>
      </c>
      <c r="F41" s="40">
        <v>0.0027870370370370375</v>
      </c>
      <c r="G41" s="3">
        <f t="shared" si="0"/>
        <v>0.0005280092592592598</v>
      </c>
      <c r="H41" s="16">
        <v>34</v>
      </c>
      <c r="I41" s="16">
        <v>0</v>
      </c>
    </row>
    <row r="42" spans="1:9" ht="12.75">
      <c r="A42" s="15">
        <v>20</v>
      </c>
      <c r="B42" s="37" t="s">
        <v>155</v>
      </c>
      <c r="C42" s="16">
        <v>35</v>
      </c>
      <c r="D42" s="23" t="s">
        <v>89</v>
      </c>
      <c r="E42" s="16" t="s">
        <v>116</v>
      </c>
      <c r="F42" s="40">
        <v>0.002819212962962963</v>
      </c>
      <c r="G42" s="3">
        <f t="shared" si="0"/>
        <v>0.0005601851851851853</v>
      </c>
      <c r="H42" s="15">
        <v>35</v>
      </c>
      <c r="I42" s="16">
        <v>0</v>
      </c>
    </row>
    <row r="43" spans="1:10" ht="12.75">
      <c r="A43" s="16">
        <v>18</v>
      </c>
      <c r="B43" s="37" t="s">
        <v>57</v>
      </c>
      <c r="C43" s="16">
        <v>36</v>
      </c>
      <c r="D43" s="23" t="s">
        <v>223</v>
      </c>
      <c r="E43" s="16" t="s">
        <v>19</v>
      </c>
      <c r="F43" s="40">
        <v>0.002841550925925926</v>
      </c>
      <c r="G43" s="3">
        <f t="shared" si="0"/>
        <v>0.0005825231481481484</v>
      </c>
      <c r="H43" s="16">
        <v>36</v>
      </c>
      <c r="I43" s="16" t="s">
        <v>352</v>
      </c>
      <c r="J43" s="58" t="s">
        <v>89</v>
      </c>
    </row>
    <row r="44" spans="1:9" ht="12.75">
      <c r="A44" s="15">
        <v>15</v>
      </c>
      <c r="B44" s="37" t="s">
        <v>176</v>
      </c>
      <c r="C44" s="15">
        <v>37</v>
      </c>
      <c r="D44" s="23"/>
      <c r="E44" s="16" t="s">
        <v>114</v>
      </c>
      <c r="F44" s="40">
        <v>0.0028560185185185186</v>
      </c>
      <c r="G44" s="3">
        <f t="shared" si="0"/>
        <v>0.0005969907407407408</v>
      </c>
      <c r="H44" s="15">
        <v>37</v>
      </c>
      <c r="I44" s="16">
        <v>0</v>
      </c>
    </row>
    <row r="45" spans="1:9" ht="12.75">
      <c r="A45" s="16">
        <v>8</v>
      </c>
      <c r="B45" s="37" t="s">
        <v>162</v>
      </c>
      <c r="C45" s="16">
        <v>38</v>
      </c>
      <c r="D45" s="23"/>
      <c r="E45" s="16" t="s">
        <v>119</v>
      </c>
      <c r="F45" s="40">
        <v>0.002872800925925926</v>
      </c>
      <c r="G45" s="3">
        <f t="shared" si="0"/>
        <v>0.0006137731481481484</v>
      </c>
      <c r="H45" s="16">
        <v>38</v>
      </c>
      <c r="I45" s="16">
        <v>0</v>
      </c>
    </row>
    <row r="46" spans="1:9" ht="12.75">
      <c r="A46" s="15">
        <v>19</v>
      </c>
      <c r="B46" s="37" t="s">
        <v>173</v>
      </c>
      <c r="C46" s="16">
        <v>39</v>
      </c>
      <c r="D46" s="23"/>
      <c r="E46" s="16" t="s">
        <v>20</v>
      </c>
      <c r="F46" s="40">
        <v>0.0030032407407407403</v>
      </c>
      <c r="G46" s="3">
        <f t="shared" si="0"/>
        <v>0.0007442129629629626</v>
      </c>
      <c r="H46" s="15">
        <v>39</v>
      </c>
      <c r="I46" s="16">
        <v>0</v>
      </c>
    </row>
    <row r="47" spans="1:9" ht="12.75">
      <c r="A47" s="16">
        <v>4</v>
      </c>
      <c r="B47" s="37" t="s">
        <v>172</v>
      </c>
      <c r="C47" s="15">
        <v>40</v>
      </c>
      <c r="D47" s="23"/>
      <c r="E47" s="16" t="s">
        <v>20</v>
      </c>
      <c r="F47" s="40">
        <v>0.003010069444444445</v>
      </c>
      <c r="G47" s="3">
        <f t="shared" si="0"/>
        <v>0.0007510416666666672</v>
      </c>
      <c r="H47" s="16">
        <v>40</v>
      </c>
      <c r="I47" s="16">
        <v>0</v>
      </c>
    </row>
    <row r="48" spans="1:9" ht="12.75">
      <c r="A48" s="15">
        <v>17</v>
      </c>
      <c r="B48" s="37" t="s">
        <v>55</v>
      </c>
      <c r="C48" s="16">
        <v>41</v>
      </c>
      <c r="D48" s="23"/>
      <c r="E48" s="16" t="s">
        <v>119</v>
      </c>
      <c r="F48" s="40">
        <v>0.0030688657407407405</v>
      </c>
      <c r="G48" s="3">
        <f t="shared" si="0"/>
        <v>0.0008098379629629627</v>
      </c>
      <c r="H48" s="15">
        <v>41</v>
      </c>
      <c r="I48" s="16">
        <v>0</v>
      </c>
    </row>
    <row r="49" spans="1:10" ht="12.75">
      <c r="A49" s="16">
        <v>21</v>
      </c>
      <c r="B49" s="37" t="s">
        <v>179</v>
      </c>
      <c r="C49" s="16">
        <v>42</v>
      </c>
      <c r="D49" s="23" t="s">
        <v>223</v>
      </c>
      <c r="E49" s="16" t="s">
        <v>19</v>
      </c>
      <c r="F49" s="40">
        <v>0.003392361111111111</v>
      </c>
      <c r="G49" s="3">
        <f t="shared" si="0"/>
        <v>0.0011333333333333334</v>
      </c>
      <c r="H49" s="16">
        <v>42</v>
      </c>
      <c r="I49" s="16" t="s">
        <v>352</v>
      </c>
      <c r="J49" s="58" t="s">
        <v>89</v>
      </c>
    </row>
    <row r="50" spans="1:10" ht="12.75">
      <c r="A50" s="15">
        <v>20</v>
      </c>
      <c r="B50" s="37" t="s">
        <v>178</v>
      </c>
      <c r="C50" s="15">
        <v>43</v>
      </c>
      <c r="D50" s="23" t="s">
        <v>223</v>
      </c>
      <c r="E50" s="16" t="s">
        <v>114</v>
      </c>
      <c r="F50" s="40">
        <v>0.0033982638888888886</v>
      </c>
      <c r="G50" s="3">
        <f t="shared" si="0"/>
        <v>0.0011392361111111108</v>
      </c>
      <c r="H50" s="15">
        <v>43</v>
      </c>
      <c r="I50" s="16" t="s">
        <v>352</v>
      </c>
      <c r="J50" s="58" t="s">
        <v>89</v>
      </c>
    </row>
    <row r="51" spans="1:9" ht="12.75" hidden="1">
      <c r="A51" s="16"/>
      <c r="B51" s="37"/>
      <c r="C51" s="16"/>
      <c r="D51" s="23"/>
      <c r="E51" s="16"/>
      <c r="F51" s="40"/>
      <c r="G51" s="3"/>
      <c r="H51" s="16"/>
      <c r="I51" s="16"/>
    </row>
    <row r="52" spans="1:9" ht="12.75" hidden="1">
      <c r="A52" s="15"/>
      <c r="B52" s="37"/>
      <c r="C52" s="23"/>
      <c r="D52" s="23"/>
      <c r="E52" s="16"/>
      <c r="F52" s="40"/>
      <c r="G52" s="3"/>
      <c r="H52" s="15"/>
      <c r="I52" s="16"/>
    </row>
    <row r="53" spans="1:9" ht="12.75" hidden="1">
      <c r="A53" s="16"/>
      <c r="B53" s="37"/>
      <c r="C53" s="23"/>
      <c r="D53" s="23"/>
      <c r="E53" s="16"/>
      <c r="F53" s="40"/>
      <c r="G53" s="3"/>
      <c r="H53" s="16"/>
      <c r="I53" s="16"/>
    </row>
    <row r="54" spans="1:9" ht="12.75" hidden="1">
      <c r="A54" s="15"/>
      <c r="B54" s="37"/>
      <c r="C54" s="23"/>
      <c r="D54" s="23"/>
      <c r="E54" s="16"/>
      <c r="F54" s="40"/>
      <c r="G54" s="3"/>
      <c r="H54" s="15"/>
      <c r="I54" s="16"/>
    </row>
    <row r="55" spans="1:9" ht="12.75">
      <c r="A55" s="34" t="s">
        <v>22</v>
      </c>
      <c r="B55" s="34"/>
      <c r="C55" s="34"/>
      <c r="D55" s="34"/>
      <c r="E55" s="34" t="s">
        <v>23</v>
      </c>
      <c r="F55" s="6"/>
      <c r="G55" s="7"/>
      <c r="H55" s="35"/>
      <c r="I55" s="35"/>
    </row>
    <row r="56" spans="1:9" ht="12.75">
      <c r="A56" s="11"/>
      <c r="B56" s="11"/>
      <c r="C56" s="11"/>
      <c r="D56" s="11"/>
      <c r="E56" s="11" t="s">
        <v>24</v>
      </c>
      <c r="F56" s="11"/>
      <c r="G56" s="12"/>
      <c r="H56" s="11"/>
      <c r="I56" s="11"/>
    </row>
    <row r="57" spans="1:9" ht="12.75">
      <c r="A57" s="11"/>
      <c r="B57" s="11"/>
      <c r="C57" s="11"/>
      <c r="D57" s="11"/>
      <c r="E57" s="11" t="s">
        <v>25</v>
      </c>
      <c r="F57" s="11"/>
      <c r="G57" s="12"/>
      <c r="H57" s="11"/>
      <c r="I57" s="11"/>
    </row>
    <row r="58" spans="1:9" ht="91.5" customHeight="1">
      <c r="A58" s="8" t="s">
        <v>8</v>
      </c>
      <c r="B58" s="8"/>
      <c r="C58" s="8"/>
      <c r="D58" s="8"/>
      <c r="E58" s="8"/>
      <c r="F58" s="8"/>
      <c r="G58" s="9"/>
      <c r="H58" s="10"/>
      <c r="I58" s="10"/>
    </row>
    <row r="59" spans="1:9" ht="26.25" customHeight="1">
      <c r="A59" s="8" t="s">
        <v>36</v>
      </c>
      <c r="B59" s="8"/>
      <c r="C59" s="8"/>
      <c r="D59" s="8"/>
      <c r="E59" s="8"/>
      <c r="F59" s="8"/>
      <c r="G59" s="9"/>
      <c r="H59" s="10"/>
      <c r="I59" s="10"/>
    </row>
    <row r="60" spans="1:9" ht="24.75" customHeight="1">
      <c r="A60" s="8" t="s">
        <v>153</v>
      </c>
      <c r="B60" s="8"/>
      <c r="C60" s="8"/>
      <c r="D60" s="8"/>
      <c r="E60" s="8"/>
      <c r="F60" s="8"/>
      <c r="G60" s="9"/>
      <c r="H60" s="10"/>
      <c r="I60" s="10"/>
    </row>
    <row r="61" spans="1:9" ht="24" customHeight="1">
      <c r="A61" s="8" t="s">
        <v>187</v>
      </c>
      <c r="B61" s="8"/>
      <c r="C61" s="8"/>
      <c r="D61" s="8"/>
      <c r="E61" s="8"/>
      <c r="F61" s="8"/>
      <c r="G61" s="9"/>
      <c r="H61" s="10"/>
      <c r="I61" s="10"/>
    </row>
    <row r="62" spans="1:9" ht="13.5" thickBot="1">
      <c r="A62" s="11"/>
      <c r="B62" s="11"/>
      <c r="C62" s="11"/>
      <c r="D62" s="11"/>
      <c r="E62" s="11"/>
      <c r="F62" s="11"/>
      <c r="G62" s="12"/>
      <c r="H62" s="11"/>
      <c r="I62" s="11"/>
    </row>
    <row r="63" spans="1:9" ht="12.75">
      <c r="A63" s="24" t="s">
        <v>5</v>
      </c>
      <c r="B63" s="24" t="s">
        <v>1</v>
      </c>
      <c r="C63" s="24" t="s">
        <v>375</v>
      </c>
      <c r="D63" s="25"/>
      <c r="E63" s="24" t="s">
        <v>2</v>
      </c>
      <c r="F63" s="26" t="s">
        <v>3</v>
      </c>
      <c r="G63" s="27" t="s">
        <v>6</v>
      </c>
      <c r="H63" s="24" t="s">
        <v>0</v>
      </c>
      <c r="I63" s="13" t="s">
        <v>4</v>
      </c>
    </row>
    <row r="64" spans="1:9" ht="13.5" thickBot="1">
      <c r="A64" s="29"/>
      <c r="B64" s="30"/>
      <c r="C64" s="31" t="s">
        <v>89</v>
      </c>
      <c r="D64" s="30"/>
      <c r="E64" s="30"/>
      <c r="F64" s="30"/>
      <c r="G64" s="32" t="s">
        <v>7</v>
      </c>
      <c r="H64" s="30"/>
      <c r="I64" s="14"/>
    </row>
    <row r="65" spans="1:9" ht="12.75">
      <c r="A65" s="15">
        <v>32</v>
      </c>
      <c r="B65" s="38" t="s">
        <v>66</v>
      </c>
      <c r="C65" s="15">
        <v>1</v>
      </c>
      <c r="D65" s="22"/>
      <c r="E65" s="15" t="s">
        <v>20</v>
      </c>
      <c r="F65" s="40">
        <v>0.0012163194444444446</v>
      </c>
      <c r="G65" s="3">
        <f>F65-("01:45,09")</f>
        <v>0</v>
      </c>
      <c r="H65" s="15">
        <v>1</v>
      </c>
      <c r="I65" s="15">
        <v>37</v>
      </c>
    </row>
    <row r="66" spans="1:9" ht="12.75">
      <c r="A66" s="16">
        <v>32</v>
      </c>
      <c r="B66" s="37" t="s">
        <v>358</v>
      </c>
      <c r="C66" s="15">
        <v>2</v>
      </c>
      <c r="D66" s="23"/>
      <c r="E66" s="15" t="s">
        <v>105</v>
      </c>
      <c r="F66" s="40">
        <v>0.0012263888888888888</v>
      </c>
      <c r="G66" s="3">
        <f aca="true" t="shared" si="1" ref="G66:G94">F66-("01:45,09")</f>
        <v>1.0069444444444275E-05</v>
      </c>
      <c r="H66" s="16">
        <v>2</v>
      </c>
      <c r="I66" s="16">
        <v>34</v>
      </c>
    </row>
    <row r="67" spans="1:9" ht="12.75">
      <c r="A67" s="15">
        <v>37</v>
      </c>
      <c r="B67" s="37" t="s">
        <v>353</v>
      </c>
      <c r="C67" s="15">
        <v>3</v>
      </c>
      <c r="D67" s="23" t="s">
        <v>89</v>
      </c>
      <c r="E67" s="15" t="s">
        <v>20</v>
      </c>
      <c r="F67" s="40">
        <v>0.0012483796296296297</v>
      </c>
      <c r="G67" s="3">
        <f t="shared" si="1"/>
        <v>3.20601851851851E-05</v>
      </c>
      <c r="H67" s="15">
        <v>3</v>
      </c>
      <c r="I67" s="16">
        <v>31</v>
      </c>
    </row>
    <row r="68" spans="1:9" ht="12.75">
      <c r="A68" s="16">
        <v>50</v>
      </c>
      <c r="B68" s="37" t="s">
        <v>72</v>
      </c>
      <c r="C68" s="15">
        <v>4</v>
      </c>
      <c r="D68" s="23" t="s">
        <v>89</v>
      </c>
      <c r="E68" s="15" t="s">
        <v>20</v>
      </c>
      <c r="F68" s="40">
        <v>0.0012527777777777778</v>
      </c>
      <c r="G68" s="3">
        <f t="shared" si="1"/>
        <v>3.645833333333322E-05</v>
      </c>
      <c r="H68" s="16">
        <v>4</v>
      </c>
      <c r="I68" s="16">
        <v>27</v>
      </c>
    </row>
    <row r="69" spans="1:9" ht="12.75">
      <c r="A69" s="15">
        <v>42</v>
      </c>
      <c r="B69" s="37" t="s">
        <v>75</v>
      </c>
      <c r="C69" s="15">
        <v>5</v>
      </c>
      <c r="D69" s="23" t="s">
        <v>89</v>
      </c>
      <c r="E69" s="15" t="s">
        <v>19</v>
      </c>
      <c r="F69" s="40">
        <v>0.0012666666666666666</v>
      </c>
      <c r="G69" s="3">
        <f t="shared" si="1"/>
        <v>5.0347222222222026E-05</v>
      </c>
      <c r="H69" s="15">
        <v>5</v>
      </c>
      <c r="I69" s="16">
        <v>26</v>
      </c>
    </row>
    <row r="70" spans="1:9" ht="12.75">
      <c r="A70" s="16">
        <v>36</v>
      </c>
      <c r="B70" s="37" t="s">
        <v>360</v>
      </c>
      <c r="C70" s="15">
        <v>6</v>
      </c>
      <c r="D70" s="23" t="s">
        <v>223</v>
      </c>
      <c r="E70" s="15" t="s">
        <v>19</v>
      </c>
      <c r="F70" s="40">
        <v>0.0012961805555555556</v>
      </c>
      <c r="G70" s="3">
        <f t="shared" si="1"/>
        <v>7.986111111111106E-05</v>
      </c>
      <c r="H70" s="16">
        <v>6</v>
      </c>
      <c r="I70" s="16" t="s">
        <v>352</v>
      </c>
    </row>
    <row r="71" spans="1:9" ht="12.75">
      <c r="A71" s="15">
        <v>37</v>
      </c>
      <c r="B71" s="37" t="s">
        <v>361</v>
      </c>
      <c r="C71" s="15">
        <v>7</v>
      </c>
      <c r="D71" s="23"/>
      <c r="E71" s="16" t="s">
        <v>19</v>
      </c>
      <c r="F71" s="40">
        <v>0.0013072916666666667</v>
      </c>
      <c r="G71" s="3">
        <f t="shared" si="1"/>
        <v>9.09722222222221E-05</v>
      </c>
      <c r="H71" s="15">
        <v>7</v>
      </c>
      <c r="I71" s="16">
        <v>25</v>
      </c>
    </row>
    <row r="72" spans="1:9" ht="12.75">
      <c r="A72" s="16">
        <v>38</v>
      </c>
      <c r="B72" s="37" t="s">
        <v>63</v>
      </c>
      <c r="C72" s="15">
        <v>8</v>
      </c>
      <c r="D72" s="23"/>
      <c r="E72" s="16" t="s">
        <v>19</v>
      </c>
      <c r="F72" s="40">
        <v>0.0013100694444444444</v>
      </c>
      <c r="G72" s="3">
        <f t="shared" si="1"/>
        <v>9.374999999999987E-05</v>
      </c>
      <c r="H72" s="16">
        <v>8</v>
      </c>
      <c r="I72" s="16">
        <v>24</v>
      </c>
    </row>
    <row r="73" spans="1:9" ht="12.75">
      <c r="A73" s="15">
        <v>42</v>
      </c>
      <c r="B73" s="37" t="s">
        <v>355</v>
      </c>
      <c r="C73" s="15">
        <v>9</v>
      </c>
      <c r="D73" s="23" t="s">
        <v>89</v>
      </c>
      <c r="E73" s="16" t="s">
        <v>19</v>
      </c>
      <c r="F73" s="40">
        <v>0.0013112268518518518</v>
      </c>
      <c r="G73" s="3">
        <f t="shared" si="1"/>
        <v>9.490740740740727E-05</v>
      </c>
      <c r="H73" s="15">
        <v>9</v>
      </c>
      <c r="I73" s="16">
        <v>23</v>
      </c>
    </row>
    <row r="74" spans="1:9" ht="12.75">
      <c r="A74" s="16">
        <v>45</v>
      </c>
      <c r="B74" s="37" t="s">
        <v>359</v>
      </c>
      <c r="C74" s="15">
        <v>10</v>
      </c>
      <c r="D74" s="23"/>
      <c r="E74" s="16" t="s">
        <v>105</v>
      </c>
      <c r="F74" s="40">
        <v>0.0013199074074074074</v>
      </c>
      <c r="G74" s="3">
        <f t="shared" si="1"/>
        <v>0.00010358796296296288</v>
      </c>
      <c r="H74" s="16">
        <v>10</v>
      </c>
      <c r="I74" s="16">
        <v>22</v>
      </c>
    </row>
    <row r="75" spans="1:9" ht="12.75">
      <c r="A75" s="15">
        <v>35</v>
      </c>
      <c r="B75" s="37" t="s">
        <v>367</v>
      </c>
      <c r="C75" s="15">
        <v>11</v>
      </c>
      <c r="D75" s="23" t="s">
        <v>89</v>
      </c>
      <c r="E75" s="16" t="s">
        <v>19</v>
      </c>
      <c r="F75" s="40">
        <v>0.0013288194444444443</v>
      </c>
      <c r="G75" s="3">
        <f t="shared" si="1"/>
        <v>0.00011249999999999975</v>
      </c>
      <c r="H75" s="15">
        <v>11</v>
      </c>
      <c r="I75" s="16">
        <v>21</v>
      </c>
    </row>
    <row r="76" spans="1:9" ht="12.75">
      <c r="A76" s="16">
        <v>50</v>
      </c>
      <c r="B76" s="37" t="s">
        <v>357</v>
      </c>
      <c r="C76" s="15">
        <v>12</v>
      </c>
      <c r="D76" s="23" t="s">
        <v>89</v>
      </c>
      <c r="E76" s="16" t="s">
        <v>19</v>
      </c>
      <c r="F76" s="40">
        <v>0.001333912037037037</v>
      </c>
      <c r="G76" s="3">
        <f t="shared" si="1"/>
        <v>0.00011759259259259253</v>
      </c>
      <c r="H76" s="16">
        <v>12</v>
      </c>
      <c r="I76" s="16">
        <v>20</v>
      </c>
    </row>
    <row r="77" spans="1:9" ht="12.75">
      <c r="A77" s="15">
        <v>43</v>
      </c>
      <c r="B77" s="37" t="s">
        <v>61</v>
      </c>
      <c r="C77" s="15">
        <v>13</v>
      </c>
      <c r="D77" s="23" t="s">
        <v>89</v>
      </c>
      <c r="E77" s="16" t="s">
        <v>116</v>
      </c>
      <c r="F77" s="40">
        <v>0.001337037037037037</v>
      </c>
      <c r="G77" s="3">
        <f t="shared" si="1"/>
        <v>0.0001207175925925924</v>
      </c>
      <c r="H77" s="15">
        <v>13</v>
      </c>
      <c r="I77" s="16">
        <v>19</v>
      </c>
    </row>
    <row r="78" spans="1:9" ht="12.75">
      <c r="A78" s="16">
        <v>41</v>
      </c>
      <c r="B78" s="37" t="s">
        <v>369</v>
      </c>
      <c r="C78" s="15">
        <v>14</v>
      </c>
      <c r="D78" s="23" t="s">
        <v>223</v>
      </c>
      <c r="E78" s="16" t="s">
        <v>19</v>
      </c>
      <c r="F78" s="40">
        <v>0.0013496527777777777</v>
      </c>
      <c r="G78" s="3">
        <f t="shared" si="1"/>
        <v>0.00013333333333333318</v>
      </c>
      <c r="H78" s="16">
        <v>14</v>
      </c>
      <c r="I78" s="16" t="s">
        <v>352</v>
      </c>
    </row>
    <row r="79" spans="1:9" ht="12.75">
      <c r="A79" s="15">
        <v>34</v>
      </c>
      <c r="B79" s="37" t="s">
        <v>69</v>
      </c>
      <c r="C79" s="15">
        <v>15</v>
      </c>
      <c r="D79" s="23"/>
      <c r="E79" s="16" t="s">
        <v>19</v>
      </c>
      <c r="F79" s="40">
        <v>0.0013530092592592593</v>
      </c>
      <c r="G79" s="3">
        <f t="shared" si="1"/>
        <v>0.00013668981481481475</v>
      </c>
      <c r="H79" s="15">
        <v>15</v>
      </c>
      <c r="I79" s="16">
        <v>18</v>
      </c>
    </row>
    <row r="80" spans="1:9" ht="12.75">
      <c r="A80" s="16">
        <v>47</v>
      </c>
      <c r="B80" s="37" t="s">
        <v>362</v>
      </c>
      <c r="C80" s="15">
        <v>16</v>
      </c>
      <c r="D80" s="23"/>
      <c r="E80" s="16" t="s">
        <v>19</v>
      </c>
      <c r="F80" s="40">
        <v>0.0013672453703703704</v>
      </c>
      <c r="G80" s="3">
        <f t="shared" si="1"/>
        <v>0.00015092592592592588</v>
      </c>
      <c r="H80" s="16">
        <v>16</v>
      </c>
      <c r="I80" s="16">
        <v>17</v>
      </c>
    </row>
    <row r="81" spans="1:9" ht="12.75">
      <c r="A81" s="15">
        <v>46</v>
      </c>
      <c r="B81" s="37" t="s">
        <v>70</v>
      </c>
      <c r="C81" s="15">
        <v>17</v>
      </c>
      <c r="D81" s="23"/>
      <c r="E81" s="16" t="s">
        <v>21</v>
      </c>
      <c r="F81" s="40">
        <v>0.0013866898148148148</v>
      </c>
      <c r="G81" s="3">
        <f t="shared" si="1"/>
        <v>0.0001703703703703702</v>
      </c>
      <c r="H81" s="15">
        <v>17</v>
      </c>
      <c r="I81" s="16">
        <v>16</v>
      </c>
    </row>
    <row r="82" spans="1:9" ht="12.75">
      <c r="A82" s="16">
        <v>31</v>
      </c>
      <c r="B82" s="37" t="s">
        <v>363</v>
      </c>
      <c r="C82" s="15">
        <v>18</v>
      </c>
      <c r="D82" s="23" t="s">
        <v>89</v>
      </c>
      <c r="E82" s="16" t="s">
        <v>21</v>
      </c>
      <c r="F82" s="40">
        <v>0.001391435185185185</v>
      </c>
      <c r="G82" s="3">
        <f t="shared" si="1"/>
        <v>0.00017511574074074044</v>
      </c>
      <c r="H82" s="16">
        <v>18</v>
      </c>
      <c r="I82" s="16">
        <v>15</v>
      </c>
    </row>
    <row r="83" spans="1:9" ht="12.75">
      <c r="A83" s="15">
        <v>45</v>
      </c>
      <c r="B83" s="37" t="s">
        <v>88</v>
      </c>
      <c r="C83" s="15">
        <v>19</v>
      </c>
      <c r="D83" s="23" t="s">
        <v>89</v>
      </c>
      <c r="E83" s="16" t="s">
        <v>19</v>
      </c>
      <c r="F83" s="40">
        <v>0.0013966435185185184</v>
      </c>
      <c r="G83" s="3">
        <f t="shared" si="1"/>
        <v>0.00018032407407407385</v>
      </c>
      <c r="H83" s="15">
        <v>19</v>
      </c>
      <c r="I83" s="16">
        <v>14</v>
      </c>
    </row>
    <row r="84" spans="1:9" ht="12.75">
      <c r="A84" s="16">
        <v>47</v>
      </c>
      <c r="B84" s="37" t="s">
        <v>60</v>
      </c>
      <c r="C84" s="15">
        <v>20</v>
      </c>
      <c r="D84" s="23" t="s">
        <v>89</v>
      </c>
      <c r="E84" s="16" t="s">
        <v>116</v>
      </c>
      <c r="F84" s="40">
        <v>0.0014094907407407407</v>
      </c>
      <c r="G84" s="3">
        <f t="shared" si="1"/>
        <v>0.0001931712962962961</v>
      </c>
      <c r="H84" s="16">
        <v>20</v>
      </c>
      <c r="I84" s="16">
        <v>13</v>
      </c>
    </row>
    <row r="85" spans="1:9" ht="12.75">
      <c r="A85" s="15">
        <v>33</v>
      </c>
      <c r="B85" s="37" t="s">
        <v>65</v>
      </c>
      <c r="C85" s="15">
        <v>21</v>
      </c>
      <c r="D85" s="23"/>
      <c r="E85" s="16" t="s">
        <v>21</v>
      </c>
      <c r="F85" s="40">
        <v>0.0014109953703703704</v>
      </c>
      <c r="G85" s="3">
        <f t="shared" si="1"/>
        <v>0.00019467592592592583</v>
      </c>
      <c r="H85" s="15">
        <v>21</v>
      </c>
      <c r="I85" s="16">
        <v>12</v>
      </c>
    </row>
    <row r="86" spans="1:9" ht="12.75">
      <c r="A86" s="16">
        <v>40</v>
      </c>
      <c r="B86" s="37" t="s">
        <v>368</v>
      </c>
      <c r="C86" s="15">
        <v>22</v>
      </c>
      <c r="D86" s="23"/>
      <c r="E86" s="16" t="s">
        <v>19</v>
      </c>
      <c r="F86" s="40">
        <v>0.0014241898148148148</v>
      </c>
      <c r="G86" s="3">
        <f t="shared" si="1"/>
        <v>0.0002078703703703702</v>
      </c>
      <c r="H86" s="16">
        <v>22</v>
      </c>
      <c r="I86" s="16">
        <v>11</v>
      </c>
    </row>
    <row r="87" spans="1:9" ht="12.75">
      <c r="A87" s="15">
        <v>44</v>
      </c>
      <c r="B87" s="37" t="s">
        <v>71</v>
      </c>
      <c r="C87" s="15">
        <v>23</v>
      </c>
      <c r="D87" s="23"/>
      <c r="E87" s="16" t="s">
        <v>21</v>
      </c>
      <c r="F87" s="40">
        <v>0.001455787037037037</v>
      </c>
      <c r="G87" s="3">
        <f t="shared" si="1"/>
        <v>0.00023946759259259234</v>
      </c>
      <c r="H87" s="15">
        <v>23</v>
      </c>
      <c r="I87" s="16">
        <v>10</v>
      </c>
    </row>
    <row r="88" spans="1:9" ht="12.75">
      <c r="A88" s="16">
        <v>35</v>
      </c>
      <c r="B88" s="37" t="s">
        <v>364</v>
      </c>
      <c r="C88" s="15">
        <v>24</v>
      </c>
      <c r="D88" s="23"/>
      <c r="E88" s="16" t="s">
        <v>105</v>
      </c>
      <c r="F88" s="40">
        <v>0.0014570601851851854</v>
      </c>
      <c r="G88" s="3">
        <f t="shared" si="1"/>
        <v>0.0002407407407407408</v>
      </c>
      <c r="H88" s="16">
        <v>24</v>
      </c>
      <c r="I88" s="16">
        <v>9</v>
      </c>
    </row>
    <row r="89" spans="1:9" ht="12.75">
      <c r="A89" s="15">
        <v>40</v>
      </c>
      <c r="B89" s="37" t="s">
        <v>59</v>
      </c>
      <c r="C89" s="15">
        <v>25</v>
      </c>
      <c r="D89" s="23" t="s">
        <v>89</v>
      </c>
      <c r="E89" s="16" t="s">
        <v>21</v>
      </c>
      <c r="F89" s="40">
        <v>0.0014578703703703704</v>
      </c>
      <c r="G89" s="3">
        <f t="shared" si="1"/>
        <v>0.00024155092592592587</v>
      </c>
      <c r="H89" s="15">
        <v>25</v>
      </c>
      <c r="I89" s="16">
        <v>8</v>
      </c>
    </row>
    <row r="90" spans="1:9" ht="12.75">
      <c r="A90" s="16">
        <v>48</v>
      </c>
      <c r="B90" s="37" t="s">
        <v>67</v>
      </c>
      <c r="C90" s="15">
        <v>26</v>
      </c>
      <c r="D90" s="23"/>
      <c r="E90" s="16" t="s">
        <v>21</v>
      </c>
      <c r="F90" s="40">
        <v>0.0014711805555555557</v>
      </c>
      <c r="G90" s="3">
        <f t="shared" si="1"/>
        <v>0.0002548611111111111</v>
      </c>
      <c r="H90" s="16">
        <v>26</v>
      </c>
      <c r="I90" s="16">
        <v>7</v>
      </c>
    </row>
    <row r="91" spans="1:9" ht="12.75">
      <c r="A91" s="15">
        <v>33</v>
      </c>
      <c r="B91" s="37" t="s">
        <v>354</v>
      </c>
      <c r="C91" s="15">
        <v>27</v>
      </c>
      <c r="D91" s="23" t="s">
        <v>89</v>
      </c>
      <c r="E91" s="16" t="s">
        <v>21</v>
      </c>
      <c r="F91" s="40">
        <v>0.001494560185185185</v>
      </c>
      <c r="G91" s="3">
        <f t="shared" si="1"/>
        <v>0.00027824074074074036</v>
      </c>
      <c r="H91" s="15">
        <v>27</v>
      </c>
      <c r="I91" s="16">
        <v>6</v>
      </c>
    </row>
    <row r="92" spans="1:9" ht="12.75">
      <c r="A92" s="16">
        <v>34</v>
      </c>
      <c r="B92" s="39" t="s">
        <v>356</v>
      </c>
      <c r="C92" s="15">
        <v>28</v>
      </c>
      <c r="D92" s="33" t="s">
        <v>89</v>
      </c>
      <c r="E92" s="17" t="s">
        <v>19</v>
      </c>
      <c r="F92" s="40">
        <v>0.0015439814814814812</v>
      </c>
      <c r="G92" s="3">
        <f t="shared" si="1"/>
        <v>0.0003276620370370367</v>
      </c>
      <c r="H92" s="16">
        <v>28</v>
      </c>
      <c r="I92" s="16">
        <v>5</v>
      </c>
    </row>
    <row r="93" spans="1:9" ht="12.75">
      <c r="A93" s="15">
        <v>43</v>
      </c>
      <c r="B93" s="37" t="s">
        <v>366</v>
      </c>
      <c r="C93" s="15">
        <v>29</v>
      </c>
      <c r="D93" s="23"/>
      <c r="E93" s="16" t="s">
        <v>116</v>
      </c>
      <c r="F93" s="40">
        <v>0.0015570601851851854</v>
      </c>
      <c r="G93" s="3">
        <f t="shared" si="1"/>
        <v>0.00034074074074074085</v>
      </c>
      <c r="H93" s="15">
        <v>29</v>
      </c>
      <c r="I93" s="16">
        <v>4</v>
      </c>
    </row>
    <row r="94" spans="1:9" ht="12.75">
      <c r="A94" s="16">
        <v>39</v>
      </c>
      <c r="B94" s="37" t="s">
        <v>365</v>
      </c>
      <c r="C94" s="15">
        <v>30</v>
      </c>
      <c r="D94" s="23"/>
      <c r="E94" s="16" t="s">
        <v>116</v>
      </c>
      <c r="F94" s="40">
        <v>0.0015945601851851852</v>
      </c>
      <c r="G94" s="3">
        <f t="shared" si="1"/>
        <v>0.0003782407407407406</v>
      </c>
      <c r="H94" s="16">
        <v>30</v>
      </c>
      <c r="I94" s="16">
        <v>3</v>
      </c>
    </row>
    <row r="95" spans="1:9" ht="0.75" customHeight="1">
      <c r="A95" s="15"/>
      <c r="B95" s="37"/>
      <c r="C95" s="16"/>
      <c r="D95" s="23"/>
      <c r="E95" s="16"/>
      <c r="F95" s="40"/>
      <c r="G95" s="3"/>
      <c r="H95" s="15"/>
      <c r="I95" s="16"/>
    </row>
    <row r="96" spans="1:9" ht="12.75" hidden="1">
      <c r="A96" s="16"/>
      <c r="B96" s="37"/>
      <c r="C96" s="23"/>
      <c r="D96" s="23"/>
      <c r="E96" s="16"/>
      <c r="F96" s="40"/>
      <c r="G96" s="3"/>
      <c r="H96" s="16"/>
      <c r="I96" s="16"/>
    </row>
    <row r="97" spans="1:9" ht="12.75" hidden="1">
      <c r="A97" s="15"/>
      <c r="B97" s="37"/>
      <c r="C97" s="16"/>
      <c r="D97" s="23"/>
      <c r="E97" s="16"/>
      <c r="F97" s="40"/>
      <c r="G97" s="3"/>
      <c r="H97" s="15"/>
      <c r="I97" s="16"/>
    </row>
    <row r="98" spans="1:9" ht="12.75" hidden="1">
      <c r="A98" s="16"/>
      <c r="B98" s="37"/>
      <c r="C98" s="23"/>
      <c r="D98" s="23"/>
      <c r="E98" s="16"/>
      <c r="F98" s="40"/>
      <c r="G98" s="3"/>
      <c r="H98" s="16"/>
      <c r="I98" s="16"/>
    </row>
    <row r="99" spans="1:9" ht="12.75" hidden="1">
      <c r="A99" s="15"/>
      <c r="B99" s="37"/>
      <c r="C99" s="23"/>
      <c r="D99" s="23"/>
      <c r="E99" s="16"/>
      <c r="F99" s="40"/>
      <c r="G99" s="3"/>
      <c r="H99" s="15"/>
      <c r="I99" s="16"/>
    </row>
    <row r="100" spans="1:9" ht="12.75" hidden="1">
      <c r="A100" s="16"/>
      <c r="B100" s="37"/>
      <c r="C100" s="16"/>
      <c r="D100" s="23"/>
      <c r="E100" s="16"/>
      <c r="F100" s="40"/>
      <c r="G100" s="3"/>
      <c r="H100" s="16"/>
      <c r="I100" s="16"/>
    </row>
    <row r="101" spans="1:9" ht="12.75" hidden="1">
      <c r="A101" s="15"/>
      <c r="B101" s="37"/>
      <c r="C101" s="23"/>
      <c r="D101" s="23"/>
      <c r="E101" s="16"/>
      <c r="F101" s="40"/>
      <c r="G101" s="3"/>
      <c r="H101" s="15"/>
      <c r="I101" s="16"/>
    </row>
    <row r="102" spans="1:9" ht="12.75" hidden="1">
      <c r="A102" s="16"/>
      <c r="B102" s="37"/>
      <c r="C102" s="23"/>
      <c r="D102" s="23"/>
      <c r="E102" s="16"/>
      <c r="F102" s="40"/>
      <c r="G102" s="3"/>
      <c r="H102" s="16"/>
      <c r="I102" s="16"/>
    </row>
    <row r="103" spans="1:9" ht="12.75" hidden="1">
      <c r="A103" s="15"/>
      <c r="B103" s="39"/>
      <c r="C103" s="33"/>
      <c r="D103" s="33"/>
      <c r="E103" s="17"/>
      <c r="F103" s="40"/>
      <c r="G103" s="3"/>
      <c r="H103" s="15"/>
      <c r="I103" s="16"/>
    </row>
    <row r="104" spans="1:9" ht="12.75" hidden="1">
      <c r="A104" s="16"/>
      <c r="B104" s="37"/>
      <c r="C104" s="23"/>
      <c r="D104" s="23"/>
      <c r="E104" s="16"/>
      <c r="F104" s="40"/>
      <c r="G104" s="3"/>
      <c r="H104" s="16"/>
      <c r="I104" s="16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2.75">
      <c r="A106" s="34" t="s">
        <v>22</v>
      </c>
      <c r="B106" s="34"/>
      <c r="C106" s="34"/>
      <c r="D106" s="34"/>
      <c r="E106" s="34" t="s">
        <v>23</v>
      </c>
      <c r="F106" s="6"/>
      <c r="G106" s="7"/>
      <c r="H106" s="35"/>
      <c r="I106" s="11"/>
    </row>
    <row r="107" spans="1:9" ht="12.75">
      <c r="A107" s="11"/>
      <c r="B107" s="11"/>
      <c r="C107" s="11"/>
      <c r="D107" s="11"/>
      <c r="E107" s="11" t="s">
        <v>24</v>
      </c>
      <c r="F107" s="11"/>
      <c r="G107" s="12"/>
      <c r="H107" s="11"/>
      <c r="I107" s="11"/>
    </row>
    <row r="108" spans="1:9" ht="12.75">
      <c r="A108" s="11"/>
      <c r="B108" s="11"/>
      <c r="C108" s="11"/>
      <c r="D108" s="11"/>
      <c r="E108" s="11" t="s">
        <v>25</v>
      </c>
      <c r="F108" s="11"/>
      <c r="G108" s="12"/>
      <c r="H108" s="11"/>
      <c r="I10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25">
      <selection activeCell="G31" sqref="G31"/>
    </sheetView>
  </sheetViews>
  <sheetFormatPr defaultColWidth="9.140625" defaultRowHeight="12.75"/>
  <cols>
    <col min="1" max="1" width="7.00390625" style="0" customWidth="1"/>
    <col min="2" max="2" width="19.421875" style="0" customWidth="1"/>
    <col min="3" max="3" width="7.00390625" style="0" customWidth="1"/>
    <col min="4" max="4" width="3.421875" style="0" customWidth="1"/>
    <col min="5" max="5" width="18.00390625" style="0" customWidth="1"/>
    <col min="7" max="7" width="10.28125" style="0" customWidth="1"/>
    <col min="8" max="8" width="7.7109375" style="0" customWidth="1"/>
    <col min="9" max="9" width="7.00390625" style="0" customWidth="1"/>
  </cols>
  <sheetData>
    <row r="1" spans="1:9" ht="12.75">
      <c r="A1" s="8" t="s">
        <v>35</v>
      </c>
      <c r="B1" s="8"/>
      <c r="C1" s="8"/>
      <c r="D1" s="8"/>
      <c r="E1" s="8"/>
      <c r="F1" s="8"/>
      <c r="G1" s="9"/>
      <c r="H1" s="10"/>
      <c r="I1" s="10"/>
    </row>
    <row r="2" spans="1:9" ht="12.75">
      <c r="A2" s="8" t="s">
        <v>36</v>
      </c>
      <c r="B2" s="8"/>
      <c r="C2" s="8"/>
      <c r="D2" s="8"/>
      <c r="E2" s="8"/>
      <c r="F2" s="8"/>
      <c r="G2" s="9"/>
      <c r="H2" s="10"/>
      <c r="I2" s="10"/>
    </row>
    <row r="3" spans="1:9" ht="12.75">
      <c r="A3" s="8" t="s">
        <v>189</v>
      </c>
      <c r="B3" s="8"/>
      <c r="C3" s="8"/>
      <c r="D3" s="8"/>
      <c r="E3" s="8"/>
      <c r="F3" s="8"/>
      <c r="G3" s="9"/>
      <c r="H3" s="10"/>
      <c r="I3" s="10"/>
    </row>
    <row r="4" spans="1:9" ht="12.75">
      <c r="A4" s="8" t="s">
        <v>188</v>
      </c>
      <c r="B4" s="8"/>
      <c r="C4" s="8"/>
      <c r="D4" s="8"/>
      <c r="E4" s="8"/>
      <c r="F4" s="8"/>
      <c r="G4" s="9"/>
      <c r="H4" s="10"/>
      <c r="I4" s="10"/>
    </row>
    <row r="5" spans="1:9" ht="13.5" thickBot="1">
      <c r="A5" s="11"/>
      <c r="B5" s="11"/>
      <c r="C5" s="11"/>
      <c r="D5" s="11"/>
      <c r="E5" s="11"/>
      <c r="F5" s="11"/>
      <c r="G5" s="12"/>
      <c r="H5" s="11"/>
      <c r="I5" s="11"/>
    </row>
    <row r="6" spans="1:9" ht="12.75">
      <c r="A6" s="24" t="s">
        <v>5</v>
      </c>
      <c r="B6" s="24" t="s">
        <v>1</v>
      </c>
      <c r="C6" s="24" t="s">
        <v>375</v>
      </c>
      <c r="D6" s="25"/>
      <c r="E6" s="24" t="s">
        <v>2</v>
      </c>
      <c r="F6" s="26" t="s">
        <v>3</v>
      </c>
      <c r="G6" s="27" t="s">
        <v>6</v>
      </c>
      <c r="H6" s="24" t="s">
        <v>0</v>
      </c>
      <c r="I6" s="13" t="s">
        <v>4</v>
      </c>
    </row>
    <row r="7" spans="1:9" ht="12.75">
      <c r="A7" s="67"/>
      <c r="B7" s="68"/>
      <c r="C7" s="69" t="s">
        <v>89</v>
      </c>
      <c r="D7" s="68"/>
      <c r="E7" s="68"/>
      <c r="F7" s="68"/>
      <c r="G7" s="70" t="s">
        <v>7</v>
      </c>
      <c r="H7" s="68"/>
      <c r="I7" s="71"/>
    </row>
    <row r="8" spans="1:9" ht="12.75">
      <c r="A8" s="16">
        <v>21</v>
      </c>
      <c r="B8" s="37" t="s">
        <v>205</v>
      </c>
      <c r="C8" s="16">
        <v>1</v>
      </c>
      <c r="D8" s="23"/>
      <c r="E8" s="16" t="s">
        <v>19</v>
      </c>
      <c r="F8" s="72">
        <v>0.00505300925925926</v>
      </c>
      <c r="G8" s="73">
        <f>F8-("07:16,58")</f>
        <v>0</v>
      </c>
      <c r="H8" s="16">
        <v>1</v>
      </c>
      <c r="I8" s="16">
        <v>37</v>
      </c>
    </row>
    <row r="9" spans="1:9" ht="12.75">
      <c r="A9" s="16">
        <v>24</v>
      </c>
      <c r="B9" s="37" t="s">
        <v>77</v>
      </c>
      <c r="C9" s="16">
        <v>2</v>
      </c>
      <c r="D9" s="23" t="s">
        <v>89</v>
      </c>
      <c r="E9" s="16" t="s">
        <v>58</v>
      </c>
      <c r="F9" s="72">
        <v>0.00509212962962963</v>
      </c>
      <c r="G9" s="73">
        <f aca="true" t="shared" si="0" ref="G9:G31">F9-("07:16,58")</f>
        <v>3.912037037036992E-05</v>
      </c>
      <c r="H9" s="16">
        <v>2</v>
      </c>
      <c r="I9" s="16">
        <v>34</v>
      </c>
    </row>
    <row r="10" spans="1:9" ht="12.75">
      <c r="A10" s="16">
        <v>30</v>
      </c>
      <c r="B10" s="37" t="s">
        <v>381</v>
      </c>
      <c r="C10" s="16">
        <v>3</v>
      </c>
      <c r="D10" s="23"/>
      <c r="E10" s="16" t="s">
        <v>19</v>
      </c>
      <c r="F10" s="72">
        <v>0.005103009259259259</v>
      </c>
      <c r="G10" s="73">
        <f t="shared" si="0"/>
        <v>4.99999999999997E-05</v>
      </c>
      <c r="H10" s="16">
        <v>3</v>
      </c>
      <c r="I10" s="16">
        <v>31</v>
      </c>
    </row>
    <row r="11" spans="1:9" ht="12.75">
      <c r="A11" s="16">
        <v>8</v>
      </c>
      <c r="B11" s="37" t="s">
        <v>208</v>
      </c>
      <c r="C11" s="16">
        <v>4</v>
      </c>
      <c r="D11" s="23"/>
      <c r="E11" s="16" t="s">
        <v>19</v>
      </c>
      <c r="F11" s="72">
        <v>0.0051378472222222225</v>
      </c>
      <c r="G11" s="73">
        <f t="shared" si="0"/>
        <v>8.483796296296277E-05</v>
      </c>
      <c r="H11" s="16">
        <v>4</v>
      </c>
      <c r="I11" s="16">
        <v>27</v>
      </c>
    </row>
    <row r="12" spans="1:9" ht="12.75">
      <c r="A12" s="16">
        <v>19</v>
      </c>
      <c r="B12" s="37" t="s">
        <v>80</v>
      </c>
      <c r="C12" s="16">
        <v>5</v>
      </c>
      <c r="D12" s="23" t="s">
        <v>89</v>
      </c>
      <c r="E12" s="16" t="s">
        <v>58</v>
      </c>
      <c r="F12" s="72">
        <v>0.0051489583333333335</v>
      </c>
      <c r="G12" s="73">
        <f t="shared" si="0"/>
        <v>9.594907407407382E-05</v>
      </c>
      <c r="H12" s="16">
        <v>5</v>
      </c>
      <c r="I12" s="16">
        <v>26</v>
      </c>
    </row>
    <row r="13" spans="1:9" ht="12.75">
      <c r="A13" s="16">
        <v>17</v>
      </c>
      <c r="B13" s="37" t="s">
        <v>196</v>
      </c>
      <c r="C13" s="16">
        <v>6</v>
      </c>
      <c r="D13" s="23"/>
      <c r="E13" s="16" t="s">
        <v>119</v>
      </c>
      <c r="F13" s="72">
        <v>0.0051513888888888885</v>
      </c>
      <c r="G13" s="73">
        <f t="shared" si="0"/>
        <v>9.837962962962882E-05</v>
      </c>
      <c r="H13" s="16">
        <v>6</v>
      </c>
      <c r="I13" s="16">
        <v>25</v>
      </c>
    </row>
    <row r="14" spans="1:9" ht="12.75">
      <c r="A14" s="16">
        <v>16</v>
      </c>
      <c r="B14" s="37" t="s">
        <v>79</v>
      </c>
      <c r="C14" s="16">
        <v>7</v>
      </c>
      <c r="D14" s="23" t="s">
        <v>89</v>
      </c>
      <c r="E14" s="16" t="s">
        <v>19</v>
      </c>
      <c r="F14" s="72">
        <v>0.005229513888888889</v>
      </c>
      <c r="G14" s="73">
        <f t="shared" si="0"/>
        <v>0.0001765046296296289</v>
      </c>
      <c r="H14" s="16">
        <v>7</v>
      </c>
      <c r="I14" s="16">
        <v>24</v>
      </c>
    </row>
    <row r="15" spans="1:9" ht="12.75">
      <c r="A15" s="16">
        <v>27</v>
      </c>
      <c r="B15" s="37" t="s">
        <v>197</v>
      </c>
      <c r="C15" s="16">
        <v>8</v>
      </c>
      <c r="D15" s="23"/>
      <c r="E15" s="16" t="s">
        <v>198</v>
      </c>
      <c r="F15" s="72">
        <v>0.005311574074074074</v>
      </c>
      <c r="G15" s="73">
        <f t="shared" si="0"/>
        <v>0.0002585648148148139</v>
      </c>
      <c r="H15" s="16">
        <v>8</v>
      </c>
      <c r="I15" s="16">
        <v>23</v>
      </c>
    </row>
    <row r="16" spans="1:9" ht="12.75">
      <c r="A16" s="16">
        <v>26</v>
      </c>
      <c r="B16" s="37" t="s">
        <v>190</v>
      </c>
      <c r="C16" s="16">
        <v>9</v>
      </c>
      <c r="D16" s="23"/>
      <c r="E16" s="16" t="s">
        <v>58</v>
      </c>
      <c r="F16" s="72">
        <v>0.005403125000000001</v>
      </c>
      <c r="G16" s="73">
        <f t="shared" si="0"/>
        <v>0.0003501157407407411</v>
      </c>
      <c r="H16" s="16">
        <v>9</v>
      </c>
      <c r="I16" s="16">
        <v>22</v>
      </c>
    </row>
    <row r="17" spans="1:9" ht="12.75">
      <c r="A17" s="16">
        <v>20</v>
      </c>
      <c r="B17" s="37" t="s">
        <v>206</v>
      </c>
      <c r="C17" s="16">
        <v>10</v>
      </c>
      <c r="D17" s="23"/>
      <c r="E17" s="16" t="s">
        <v>105</v>
      </c>
      <c r="F17" s="72">
        <v>0.005412962962962963</v>
      </c>
      <c r="G17" s="73">
        <f t="shared" si="0"/>
        <v>0.0003599537037037035</v>
      </c>
      <c r="H17" s="16">
        <v>10</v>
      </c>
      <c r="I17" s="16">
        <v>21</v>
      </c>
    </row>
    <row r="18" spans="1:9" ht="12.75">
      <c r="A18" s="16">
        <v>29</v>
      </c>
      <c r="B18" s="37" t="s">
        <v>201</v>
      </c>
      <c r="C18" s="16">
        <v>11</v>
      </c>
      <c r="D18" s="23"/>
      <c r="E18" s="16" t="s">
        <v>21</v>
      </c>
      <c r="F18" s="72">
        <v>0.005416898148148149</v>
      </c>
      <c r="G18" s="73">
        <f t="shared" si="0"/>
        <v>0.0003638888888888893</v>
      </c>
      <c r="H18" s="16">
        <v>11</v>
      </c>
      <c r="I18" s="16">
        <v>20</v>
      </c>
    </row>
    <row r="19" spans="1:9" ht="12.75">
      <c r="A19" s="16">
        <v>4</v>
      </c>
      <c r="B19" s="37" t="s">
        <v>191</v>
      </c>
      <c r="C19" s="16">
        <v>12</v>
      </c>
      <c r="D19" s="23"/>
      <c r="E19" s="16" t="s">
        <v>58</v>
      </c>
      <c r="F19" s="72">
        <v>0.0054212962962962965</v>
      </c>
      <c r="G19" s="73">
        <f t="shared" si="0"/>
        <v>0.00036828703703703676</v>
      </c>
      <c r="H19" s="16">
        <v>12</v>
      </c>
      <c r="I19" s="16">
        <v>19</v>
      </c>
    </row>
    <row r="20" spans="1:9" ht="12.75">
      <c r="A20" s="16">
        <v>9</v>
      </c>
      <c r="B20" s="37" t="s">
        <v>207</v>
      </c>
      <c r="C20" s="16">
        <v>13</v>
      </c>
      <c r="D20" s="23"/>
      <c r="E20" s="16" t="s">
        <v>19</v>
      </c>
      <c r="F20" s="72">
        <v>0.00549837962962963</v>
      </c>
      <c r="G20" s="73">
        <f t="shared" si="0"/>
        <v>0.0004453703703703703</v>
      </c>
      <c r="H20" s="16">
        <v>13</v>
      </c>
      <c r="I20" s="16">
        <v>18</v>
      </c>
    </row>
    <row r="21" spans="1:10" ht="12.75">
      <c r="A21" s="16">
        <v>11</v>
      </c>
      <c r="B21" s="37" t="s">
        <v>194</v>
      </c>
      <c r="C21" s="16">
        <v>14</v>
      </c>
      <c r="D21" s="23" t="s">
        <v>223</v>
      </c>
      <c r="E21" s="16" t="s">
        <v>58</v>
      </c>
      <c r="F21" s="72">
        <v>0.005509722222222222</v>
      </c>
      <c r="G21" s="73">
        <f t="shared" si="0"/>
        <v>0.0004567129629629626</v>
      </c>
      <c r="H21" s="16">
        <v>14</v>
      </c>
      <c r="I21" s="16" t="s">
        <v>352</v>
      </c>
      <c r="J21" s="58" t="s">
        <v>89</v>
      </c>
    </row>
    <row r="22" spans="1:9" ht="12.75">
      <c r="A22" s="16">
        <v>12</v>
      </c>
      <c r="B22" s="37" t="s">
        <v>81</v>
      </c>
      <c r="C22" s="16">
        <v>15</v>
      </c>
      <c r="D22" s="23"/>
      <c r="E22" s="16" t="s">
        <v>19</v>
      </c>
      <c r="F22" s="72">
        <v>0.0055451388888888885</v>
      </c>
      <c r="G22" s="73">
        <f t="shared" si="0"/>
        <v>0.0004921296296296288</v>
      </c>
      <c r="H22" s="16">
        <v>15</v>
      </c>
      <c r="I22" s="16">
        <v>17</v>
      </c>
    </row>
    <row r="23" spans="1:10" ht="12.75">
      <c r="A23" s="16">
        <v>7</v>
      </c>
      <c r="B23" s="37" t="s">
        <v>195</v>
      </c>
      <c r="C23" s="16">
        <v>16</v>
      </c>
      <c r="D23" s="23" t="s">
        <v>223</v>
      </c>
      <c r="E23" s="16" t="s">
        <v>58</v>
      </c>
      <c r="F23" s="72">
        <v>0.0056313657407407415</v>
      </c>
      <c r="G23" s="73">
        <f t="shared" si="0"/>
        <v>0.0005783564814814818</v>
      </c>
      <c r="H23" s="16">
        <v>16</v>
      </c>
      <c r="I23" s="16" t="s">
        <v>352</v>
      </c>
      <c r="J23" s="58" t="s">
        <v>89</v>
      </c>
    </row>
    <row r="24" spans="1:9" ht="12.75">
      <c r="A24" s="16">
        <v>6</v>
      </c>
      <c r="B24" s="37" t="s">
        <v>199</v>
      </c>
      <c r="C24" s="16">
        <v>17</v>
      </c>
      <c r="D24" s="23"/>
      <c r="E24" s="16" t="s">
        <v>105</v>
      </c>
      <c r="F24" s="72">
        <v>0.005742013888888889</v>
      </c>
      <c r="G24" s="73">
        <f t="shared" si="0"/>
        <v>0.0006890046296296297</v>
      </c>
      <c r="H24" s="16">
        <v>17</v>
      </c>
      <c r="I24" s="16">
        <v>16</v>
      </c>
    </row>
    <row r="25" spans="1:9" ht="12.75">
      <c r="A25" s="16">
        <v>2</v>
      </c>
      <c r="B25" s="37" t="s">
        <v>192</v>
      </c>
      <c r="C25" s="16">
        <v>18</v>
      </c>
      <c r="D25" s="23"/>
      <c r="E25" s="16" t="s">
        <v>58</v>
      </c>
      <c r="F25" s="72">
        <v>0.005801388888888888</v>
      </c>
      <c r="G25" s="73">
        <f t="shared" si="0"/>
        <v>0.0007483796296296284</v>
      </c>
      <c r="H25" s="16">
        <v>18</v>
      </c>
      <c r="I25" s="16">
        <v>15</v>
      </c>
    </row>
    <row r="26" spans="1:9" ht="12.75">
      <c r="A26" s="16">
        <v>14</v>
      </c>
      <c r="B26" s="37" t="s">
        <v>202</v>
      </c>
      <c r="C26" s="16">
        <v>19</v>
      </c>
      <c r="D26" s="23"/>
      <c r="E26" s="16" t="s">
        <v>116</v>
      </c>
      <c r="F26" s="72">
        <v>0.006066435185185185</v>
      </c>
      <c r="G26" s="73">
        <f t="shared" si="0"/>
        <v>0.0010134259259259254</v>
      </c>
      <c r="H26" s="16">
        <v>19</v>
      </c>
      <c r="I26" s="16">
        <v>14</v>
      </c>
    </row>
    <row r="27" spans="1:9" ht="12.75">
      <c r="A27" s="16">
        <v>3</v>
      </c>
      <c r="B27" s="37" t="s">
        <v>78</v>
      </c>
      <c r="C27" s="16">
        <v>20</v>
      </c>
      <c r="D27" s="23"/>
      <c r="E27" s="16" t="s">
        <v>116</v>
      </c>
      <c r="F27" s="72">
        <v>0.006087962962962964</v>
      </c>
      <c r="G27" s="73">
        <f t="shared" si="0"/>
        <v>0.0010349537037037046</v>
      </c>
      <c r="H27" s="16">
        <v>20</v>
      </c>
      <c r="I27" s="16">
        <v>13</v>
      </c>
    </row>
    <row r="28" spans="1:9" ht="12.75">
      <c r="A28" s="16">
        <v>10</v>
      </c>
      <c r="B28" s="37" t="s">
        <v>200</v>
      </c>
      <c r="C28" s="16">
        <v>21</v>
      </c>
      <c r="D28" s="23"/>
      <c r="E28" s="16" t="s">
        <v>116</v>
      </c>
      <c r="F28" s="72">
        <v>0.006092129629629629</v>
      </c>
      <c r="G28" s="73">
        <f t="shared" si="0"/>
        <v>0.001039120370370369</v>
      </c>
      <c r="H28" s="16">
        <v>21</v>
      </c>
      <c r="I28" s="16">
        <v>12</v>
      </c>
    </row>
    <row r="29" spans="1:9" ht="12.75">
      <c r="A29" s="16">
        <v>28</v>
      </c>
      <c r="B29" s="37" t="s">
        <v>203</v>
      </c>
      <c r="C29" s="16">
        <v>22</v>
      </c>
      <c r="D29" s="23"/>
      <c r="E29" s="16" t="s">
        <v>21</v>
      </c>
      <c r="F29" s="72">
        <v>0.00609537037037037</v>
      </c>
      <c r="G29" s="73">
        <f t="shared" si="0"/>
        <v>0.0010423611111111102</v>
      </c>
      <c r="H29" s="16">
        <v>22</v>
      </c>
      <c r="I29" s="16">
        <v>11</v>
      </c>
    </row>
    <row r="30" spans="1:9" ht="12.75">
      <c r="A30" s="16">
        <v>13</v>
      </c>
      <c r="B30" s="39" t="s">
        <v>204</v>
      </c>
      <c r="C30" s="16">
        <v>23</v>
      </c>
      <c r="D30" s="33"/>
      <c r="E30" s="17" t="s">
        <v>21</v>
      </c>
      <c r="F30" s="72">
        <v>0.006325115740740741</v>
      </c>
      <c r="G30" s="73">
        <f t="shared" si="0"/>
        <v>0.0012721064814814817</v>
      </c>
      <c r="H30" s="16">
        <v>23</v>
      </c>
      <c r="I30" s="16">
        <v>10</v>
      </c>
    </row>
    <row r="31" spans="1:9" ht="12.75">
      <c r="A31" s="16">
        <v>22</v>
      </c>
      <c r="B31" s="37" t="s">
        <v>193</v>
      </c>
      <c r="C31" s="16">
        <v>24</v>
      </c>
      <c r="D31" s="23" t="s">
        <v>89</v>
      </c>
      <c r="E31" s="16" t="s">
        <v>58</v>
      </c>
      <c r="F31" s="72">
        <v>0.007154513888888888</v>
      </c>
      <c r="G31" s="73">
        <f t="shared" si="0"/>
        <v>0.0021015046296296285</v>
      </c>
      <c r="H31" s="16">
        <v>24</v>
      </c>
      <c r="I31" s="16">
        <v>9</v>
      </c>
    </row>
    <row r="32" spans="1:9" ht="12.75" hidden="1">
      <c r="A32" s="15"/>
      <c r="B32" s="15"/>
      <c r="C32" s="22"/>
      <c r="D32" s="22"/>
      <c r="E32" s="15"/>
      <c r="F32" s="40"/>
      <c r="G32" s="3"/>
      <c r="H32" s="15"/>
      <c r="I32" s="15"/>
    </row>
    <row r="33" spans="1:9" ht="12.75" hidden="1">
      <c r="A33" s="16"/>
      <c r="B33" s="16"/>
      <c r="C33" s="23"/>
      <c r="D33" s="23"/>
      <c r="E33" s="16"/>
      <c r="F33" s="40"/>
      <c r="G33" s="3"/>
      <c r="H33" s="16"/>
      <c r="I33" s="16"/>
    </row>
    <row r="34" spans="1:9" ht="12.75">
      <c r="A34" s="34" t="s">
        <v>22</v>
      </c>
      <c r="B34" s="35"/>
      <c r="C34" s="34"/>
      <c r="D34" s="34"/>
      <c r="E34" s="34" t="s">
        <v>23</v>
      </c>
      <c r="F34" s="6"/>
      <c r="G34" s="7"/>
      <c r="H34" s="35"/>
      <c r="I34" s="35"/>
    </row>
    <row r="35" spans="1:9" ht="12.75">
      <c r="A35" s="34"/>
      <c r="B35" s="35"/>
      <c r="C35" s="34"/>
      <c r="D35" s="34"/>
      <c r="E35" s="34" t="s">
        <v>24</v>
      </c>
      <c r="F35" s="6"/>
      <c r="G35" s="7"/>
      <c r="H35" s="35"/>
      <c r="I35" s="35"/>
    </row>
    <row r="36" spans="1:9" ht="12.75">
      <c r="A36" s="11"/>
      <c r="B36" s="11"/>
      <c r="C36" s="11"/>
      <c r="D36" s="11"/>
      <c r="E36" s="11" t="s">
        <v>25</v>
      </c>
      <c r="F36" s="11"/>
      <c r="G36" s="12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2"/>
      <c r="H37" s="11"/>
      <c r="I37" s="11"/>
    </row>
    <row r="38" spans="1:9" ht="12.75">
      <c r="A38" s="8" t="s">
        <v>219</v>
      </c>
      <c r="B38" s="8"/>
      <c r="C38" s="8"/>
      <c r="D38" s="8"/>
      <c r="E38" s="8"/>
      <c r="F38" s="8"/>
      <c r="G38" s="9"/>
      <c r="H38" s="10"/>
      <c r="I38" s="10"/>
    </row>
    <row r="39" spans="1:9" ht="12.75">
      <c r="A39" s="8" t="s">
        <v>36</v>
      </c>
      <c r="B39" s="8"/>
      <c r="C39" s="8"/>
      <c r="D39" s="8"/>
      <c r="E39" s="8"/>
      <c r="F39" s="8"/>
      <c r="G39" s="9"/>
      <c r="H39" s="10"/>
      <c r="I39" s="10"/>
    </row>
    <row r="40" spans="1:9" ht="12.75">
      <c r="A40" s="8" t="s">
        <v>189</v>
      </c>
      <c r="B40" s="8"/>
      <c r="C40" s="8"/>
      <c r="D40" s="8"/>
      <c r="E40" s="8"/>
      <c r="F40" s="8"/>
      <c r="G40" s="9"/>
      <c r="H40" s="10"/>
      <c r="I40" s="10"/>
    </row>
    <row r="41" spans="1:9" ht="12.75">
      <c r="A41" s="8" t="s">
        <v>209</v>
      </c>
      <c r="B41" s="8"/>
      <c r="C41" s="8"/>
      <c r="D41" s="8"/>
      <c r="E41" s="8"/>
      <c r="F41" s="8"/>
      <c r="G41" s="9"/>
      <c r="H41" s="10"/>
      <c r="I41" s="10"/>
    </row>
    <row r="42" spans="1:9" ht="13.5" thickBot="1">
      <c r="A42" s="11"/>
      <c r="B42" s="11"/>
      <c r="C42" s="11"/>
      <c r="D42" s="11"/>
      <c r="E42" s="11"/>
      <c r="F42" s="11"/>
      <c r="G42" s="12"/>
      <c r="H42" s="11"/>
      <c r="I42" s="11"/>
    </row>
    <row r="43" spans="1:9" ht="12.75">
      <c r="A43" s="24" t="s">
        <v>5</v>
      </c>
      <c r="B43" s="24" t="s">
        <v>1</v>
      </c>
      <c r="C43" s="24" t="s">
        <v>375</v>
      </c>
      <c r="D43" s="25"/>
      <c r="E43" s="24" t="s">
        <v>2</v>
      </c>
      <c r="F43" s="26" t="s">
        <v>3</v>
      </c>
      <c r="G43" s="27" t="s">
        <v>6</v>
      </c>
      <c r="H43" s="24" t="s">
        <v>0</v>
      </c>
      <c r="I43" s="13" t="s">
        <v>4</v>
      </c>
    </row>
    <row r="44" spans="1:9" ht="12.75">
      <c r="A44" s="67"/>
      <c r="B44" s="68"/>
      <c r="C44" s="69" t="s">
        <v>89</v>
      </c>
      <c r="D44" s="68"/>
      <c r="E44" s="68"/>
      <c r="F44" s="68"/>
      <c r="G44" s="70" t="s">
        <v>7</v>
      </c>
      <c r="H44" s="68"/>
      <c r="I44" s="71"/>
    </row>
    <row r="45" spans="1:9" ht="12.75">
      <c r="A45" s="16">
        <v>17</v>
      </c>
      <c r="B45" s="37" t="s">
        <v>370</v>
      </c>
      <c r="C45" s="16">
        <v>1</v>
      </c>
      <c r="D45" s="37" t="s">
        <v>89</v>
      </c>
      <c r="E45" s="16" t="s">
        <v>21</v>
      </c>
      <c r="F45" s="72">
        <v>0.007252314814814815</v>
      </c>
      <c r="G45" s="73">
        <f>F45-("10:26,60")</f>
        <v>0</v>
      </c>
      <c r="H45" s="16">
        <v>1</v>
      </c>
      <c r="I45" s="16" t="s">
        <v>89</v>
      </c>
    </row>
    <row r="46" spans="1:9" ht="12.75">
      <c r="A46" s="16">
        <v>15</v>
      </c>
      <c r="B46" s="37" t="s">
        <v>211</v>
      </c>
      <c r="C46" s="16">
        <v>2</v>
      </c>
      <c r="D46" s="23" t="s">
        <v>89</v>
      </c>
      <c r="E46" s="16" t="s">
        <v>212</v>
      </c>
      <c r="F46" s="72">
        <v>0.007354398148148148</v>
      </c>
      <c r="G46" s="73">
        <f aca="true" t="shared" si="1" ref="G46:G51">F46-("10:26,60")</f>
        <v>0.00010208333333333337</v>
      </c>
      <c r="H46" s="16">
        <v>2</v>
      </c>
      <c r="I46" s="16" t="s">
        <v>89</v>
      </c>
    </row>
    <row r="47" spans="1:9" ht="12.75">
      <c r="A47" s="16">
        <v>18</v>
      </c>
      <c r="B47" s="37" t="s">
        <v>373</v>
      </c>
      <c r="C47" s="16">
        <v>3</v>
      </c>
      <c r="D47" s="23" t="s">
        <v>89</v>
      </c>
      <c r="E47" s="16" t="s">
        <v>380</v>
      </c>
      <c r="F47" s="72">
        <v>0.007764814814814815</v>
      </c>
      <c r="G47" s="73">
        <f t="shared" si="1"/>
        <v>0.0005124999999999999</v>
      </c>
      <c r="H47" s="16">
        <v>3</v>
      </c>
      <c r="I47" s="16" t="s">
        <v>89</v>
      </c>
    </row>
    <row r="48" spans="1:9" ht="12.75">
      <c r="A48" s="16">
        <v>16</v>
      </c>
      <c r="B48" s="37" t="s">
        <v>372</v>
      </c>
      <c r="C48" s="16">
        <v>4</v>
      </c>
      <c r="D48" s="23"/>
      <c r="E48" s="16" t="s">
        <v>213</v>
      </c>
      <c r="F48" s="72">
        <v>0.007865046296296295</v>
      </c>
      <c r="G48" s="73">
        <f t="shared" si="1"/>
        <v>0.0006127314814814806</v>
      </c>
      <c r="H48" s="16">
        <v>4</v>
      </c>
      <c r="I48" s="16" t="s">
        <v>89</v>
      </c>
    </row>
    <row r="49" spans="1:9" ht="12.75">
      <c r="A49" s="16">
        <v>20</v>
      </c>
      <c r="B49" s="37" t="s">
        <v>371</v>
      </c>
      <c r="C49" s="16">
        <v>5</v>
      </c>
      <c r="D49" s="23"/>
      <c r="E49" s="16" t="s">
        <v>218</v>
      </c>
      <c r="F49" s="72">
        <v>0.00803611111111111</v>
      </c>
      <c r="G49" s="73">
        <f t="shared" si="1"/>
        <v>0.0007837962962962955</v>
      </c>
      <c r="H49" s="16">
        <v>5</v>
      </c>
      <c r="I49" s="16" t="s">
        <v>89</v>
      </c>
    </row>
    <row r="50" spans="1:9" ht="12.75">
      <c r="A50" s="16">
        <v>1</v>
      </c>
      <c r="B50" s="37" t="s">
        <v>216</v>
      </c>
      <c r="C50" s="16">
        <v>6</v>
      </c>
      <c r="D50" s="23"/>
      <c r="E50" s="16" t="s">
        <v>217</v>
      </c>
      <c r="F50" s="72">
        <v>0.00824837962962963</v>
      </c>
      <c r="G50" s="73">
        <f t="shared" si="1"/>
        <v>0.000996064814814815</v>
      </c>
      <c r="H50" s="16">
        <v>6</v>
      </c>
      <c r="I50" s="16" t="s">
        <v>89</v>
      </c>
    </row>
    <row r="51" spans="1:9" ht="12.75">
      <c r="A51" s="16">
        <v>19</v>
      </c>
      <c r="B51" s="37" t="s">
        <v>214</v>
      </c>
      <c r="C51" s="16">
        <v>7</v>
      </c>
      <c r="D51" s="23" t="s">
        <v>89</v>
      </c>
      <c r="E51" s="16" t="s">
        <v>215</v>
      </c>
      <c r="F51" s="72">
        <v>0.008716898148148149</v>
      </c>
      <c r="G51" s="73">
        <f t="shared" si="1"/>
        <v>0.0014645833333333342</v>
      </c>
      <c r="H51" s="16">
        <v>7</v>
      </c>
      <c r="I51" s="16" t="s">
        <v>89</v>
      </c>
    </row>
    <row r="52" spans="1:9" ht="12.75" hidden="1">
      <c r="A52" s="15"/>
      <c r="B52" s="60"/>
      <c r="C52" s="61"/>
      <c r="D52" s="61"/>
      <c r="E52" s="60"/>
      <c r="F52" s="2"/>
      <c r="G52" s="3"/>
      <c r="H52" s="15"/>
      <c r="I52" s="15"/>
    </row>
    <row r="53" spans="1:9" ht="12.75" hidden="1">
      <c r="A53" s="15"/>
      <c r="B53" s="16"/>
      <c r="C53" s="23"/>
      <c r="D53" s="23"/>
      <c r="E53" s="16"/>
      <c r="F53" s="2"/>
      <c r="G53" s="3"/>
      <c r="H53" s="15"/>
      <c r="I53" s="16"/>
    </row>
    <row r="54" spans="1:9" ht="12.75" hidden="1">
      <c r="A54" s="16"/>
      <c r="B54" s="16"/>
      <c r="C54" s="23"/>
      <c r="D54" s="23"/>
      <c r="E54" s="16"/>
      <c r="F54" s="2"/>
      <c r="G54" s="3"/>
      <c r="H54" s="16"/>
      <c r="I54" s="16"/>
    </row>
    <row r="55" spans="1:9" ht="12.75" hidden="1">
      <c r="A55" s="15"/>
      <c r="B55" s="16"/>
      <c r="C55" s="23"/>
      <c r="D55" s="23"/>
      <c r="E55" s="16"/>
      <c r="F55" s="2"/>
      <c r="G55" s="3"/>
      <c r="H55" s="15"/>
      <c r="I55" s="16"/>
    </row>
    <row r="56" spans="1:9" ht="12.75" hidden="1">
      <c r="A56" s="16"/>
      <c r="B56" s="16"/>
      <c r="C56" s="23"/>
      <c r="D56" s="23"/>
      <c r="E56" s="16"/>
      <c r="F56" s="2"/>
      <c r="G56" s="3"/>
      <c r="H56" s="16"/>
      <c r="I56" s="16"/>
    </row>
    <row r="57" spans="1:9" ht="12.75" hidden="1">
      <c r="A57" s="15"/>
      <c r="B57" s="16"/>
      <c r="C57" s="23"/>
      <c r="D57" s="23"/>
      <c r="E57" s="16"/>
      <c r="F57" s="2"/>
      <c r="G57" s="3"/>
      <c r="H57" s="15"/>
      <c r="I57" s="16"/>
    </row>
    <row r="58" spans="1:9" ht="12.75" hidden="1">
      <c r="A58" s="16"/>
      <c r="B58" s="16"/>
      <c r="C58" s="23"/>
      <c r="D58" s="23"/>
      <c r="E58" s="16"/>
      <c r="F58" s="2"/>
      <c r="G58" s="3"/>
      <c r="H58" s="16"/>
      <c r="I58" s="16"/>
    </row>
    <row r="59" spans="1:9" ht="12.75" hidden="1">
      <c r="A59" s="15"/>
      <c r="B59" s="16"/>
      <c r="C59" s="23"/>
      <c r="D59" s="23"/>
      <c r="E59" s="16"/>
      <c r="F59" s="2"/>
      <c r="G59" s="3"/>
      <c r="H59" s="15"/>
      <c r="I59" s="16"/>
    </row>
    <row r="60" spans="1:9" ht="12.75" hidden="1">
      <c r="A60" s="16"/>
      <c r="B60" s="16"/>
      <c r="C60" s="23"/>
      <c r="D60" s="23"/>
      <c r="E60" s="16"/>
      <c r="F60" s="2"/>
      <c r="G60" s="3"/>
      <c r="H60" s="16"/>
      <c r="I60" s="16"/>
    </row>
    <row r="61" spans="1:9" ht="12.75" hidden="1">
      <c r="A61" s="15"/>
      <c r="B61" s="16"/>
      <c r="C61" s="23"/>
      <c r="D61" s="23"/>
      <c r="E61" s="16"/>
      <c r="F61" s="2"/>
      <c r="G61" s="3"/>
      <c r="H61" s="15"/>
      <c r="I61" s="16"/>
    </row>
    <row r="62" spans="1:9" ht="12.75" hidden="1">
      <c r="A62" s="16"/>
      <c r="B62" s="16"/>
      <c r="C62" s="23"/>
      <c r="D62" s="23"/>
      <c r="E62" s="16"/>
      <c r="F62" s="2"/>
      <c r="G62" s="3"/>
      <c r="H62" s="16"/>
      <c r="I62" s="16"/>
    </row>
    <row r="63" spans="1:9" ht="12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>
      <c r="A64" s="11" t="s">
        <v>82</v>
      </c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1" t="s">
        <v>22</v>
      </c>
      <c r="B65" s="11"/>
      <c r="C65" s="11"/>
      <c r="D65" s="11"/>
      <c r="E65" s="11" t="s">
        <v>23</v>
      </c>
      <c r="F65" s="11"/>
      <c r="G65" s="11"/>
      <c r="H65" s="11"/>
      <c r="I65" s="11"/>
    </row>
    <row r="66" spans="1:9" ht="12.75">
      <c r="A66" s="11"/>
      <c r="B66" s="11"/>
      <c r="C66" s="11"/>
      <c r="D66" s="11"/>
      <c r="E66" s="11" t="s">
        <v>24</v>
      </c>
      <c r="F66" s="11"/>
      <c r="G66" s="11"/>
      <c r="H66" s="11"/>
      <c r="I66" s="11"/>
    </row>
    <row r="67" spans="1:9" ht="12.75">
      <c r="A67" s="11"/>
      <c r="B67" s="11"/>
      <c r="C67" s="11"/>
      <c r="D67" s="11"/>
      <c r="E67" s="11" t="s">
        <v>25</v>
      </c>
      <c r="F67" s="11"/>
      <c r="G67" s="11"/>
      <c r="H67" s="11"/>
      <c r="I67" s="11"/>
    </row>
    <row r="68" spans="1:9" ht="12.7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>
      <c r="A70" s="8" t="s">
        <v>220</v>
      </c>
      <c r="B70" s="8"/>
      <c r="C70" s="8"/>
      <c r="D70" s="8"/>
      <c r="E70" s="8"/>
      <c r="F70" s="8"/>
      <c r="G70" s="9"/>
      <c r="H70" s="10"/>
      <c r="I70" s="10"/>
    </row>
    <row r="71" spans="1:9" ht="12.75">
      <c r="A71" s="8" t="s">
        <v>36</v>
      </c>
      <c r="B71" s="8"/>
      <c r="C71" s="8"/>
      <c r="D71" s="8"/>
      <c r="E71" s="8"/>
      <c r="F71" s="8"/>
      <c r="G71" s="9"/>
      <c r="H71" s="10"/>
      <c r="I71" s="10"/>
    </row>
    <row r="72" spans="1:9" ht="12.75">
      <c r="A72" s="8" t="s">
        <v>189</v>
      </c>
      <c r="B72" s="8"/>
      <c r="C72" s="8"/>
      <c r="D72" s="8"/>
      <c r="E72" s="8"/>
      <c r="F72" s="8"/>
      <c r="G72" s="9"/>
      <c r="H72" s="10"/>
      <c r="I72" s="10"/>
    </row>
    <row r="73" spans="1:9" ht="12.75">
      <c r="A73" s="8" t="s">
        <v>210</v>
      </c>
      <c r="B73" s="8"/>
      <c r="C73" s="8"/>
      <c r="D73" s="8"/>
      <c r="E73" s="8"/>
      <c r="F73" s="8" t="s">
        <v>86</v>
      </c>
      <c r="G73" s="9"/>
      <c r="H73" s="10"/>
      <c r="I73" s="10"/>
    </row>
    <row r="74" spans="1:9" ht="13.5" thickBot="1">
      <c r="A74" s="11"/>
      <c r="B74" s="11"/>
      <c r="C74" s="11"/>
      <c r="D74" s="11"/>
      <c r="E74" s="11"/>
      <c r="F74" s="11"/>
      <c r="G74" s="12"/>
      <c r="H74" s="11"/>
      <c r="I74" s="11"/>
    </row>
    <row r="75" spans="1:9" ht="12.75">
      <c r="A75" s="24" t="s">
        <v>5</v>
      </c>
      <c r="B75" s="24" t="s">
        <v>1</v>
      </c>
      <c r="C75" s="24" t="s">
        <v>375</v>
      </c>
      <c r="D75" s="25"/>
      <c r="E75" s="24" t="s">
        <v>2</v>
      </c>
      <c r="F75" s="26" t="s">
        <v>3</v>
      </c>
      <c r="G75" s="27" t="s">
        <v>6</v>
      </c>
      <c r="H75" s="24" t="s">
        <v>0</v>
      </c>
      <c r="I75" s="13" t="s">
        <v>4</v>
      </c>
    </row>
    <row r="76" spans="1:9" ht="12.75">
      <c r="A76" s="67"/>
      <c r="B76" s="68"/>
      <c r="C76" s="69" t="s">
        <v>89</v>
      </c>
      <c r="D76" s="68"/>
      <c r="E76" s="68"/>
      <c r="F76" s="68"/>
      <c r="G76" s="70" t="s">
        <v>7</v>
      </c>
      <c r="H76" s="68"/>
      <c r="I76" s="71"/>
    </row>
    <row r="77" spans="1:9" ht="12.75">
      <c r="A77" s="16">
        <v>126</v>
      </c>
      <c r="B77" s="37" t="s">
        <v>87</v>
      </c>
      <c r="C77" s="16">
        <v>1</v>
      </c>
      <c r="D77" s="23"/>
      <c r="E77" s="16" t="s">
        <v>221</v>
      </c>
      <c r="F77" s="72">
        <v>0.005085648148148148</v>
      </c>
      <c r="G77" s="73">
        <f>F77-("07:19,40")</f>
        <v>0</v>
      </c>
      <c r="H77" s="16">
        <v>1</v>
      </c>
      <c r="I77" s="16" t="s">
        <v>89</v>
      </c>
    </row>
    <row r="78" spans="1:9" ht="12.75">
      <c r="A78" s="16">
        <v>5</v>
      </c>
      <c r="B78" s="37" t="s">
        <v>222</v>
      </c>
      <c r="C78" s="16">
        <v>2</v>
      </c>
      <c r="D78" s="16"/>
      <c r="E78" s="16" t="s">
        <v>221</v>
      </c>
      <c r="F78" s="72">
        <v>0.005385648148148149</v>
      </c>
      <c r="G78" s="73">
        <f>F78-("07:19,40")</f>
        <v>0.0003000000000000008</v>
      </c>
      <c r="H78" s="16">
        <v>2</v>
      </c>
      <c r="I78" s="16" t="s">
        <v>89</v>
      </c>
    </row>
    <row r="79" spans="1:9" ht="12.75">
      <c r="A79" s="16">
        <v>26</v>
      </c>
      <c r="B79" s="37" t="s">
        <v>374</v>
      </c>
      <c r="C79" s="16">
        <v>3</v>
      </c>
      <c r="D79" s="23"/>
      <c r="E79" s="16" t="s">
        <v>221</v>
      </c>
      <c r="F79" s="72">
        <v>0.005833796296296296</v>
      </c>
      <c r="G79" s="73">
        <f>F79-("07:19,40")</f>
        <v>0.000748148148148148</v>
      </c>
      <c r="H79" s="16">
        <v>3</v>
      </c>
      <c r="I79" s="16" t="s">
        <v>89</v>
      </c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>
      <c r="A81" s="11" t="s">
        <v>82</v>
      </c>
      <c r="B81" s="11"/>
      <c r="C81" s="11"/>
      <c r="D81" s="11"/>
      <c r="E81" s="11"/>
      <c r="F81" s="11"/>
      <c r="G81" s="11"/>
      <c r="H81" s="11"/>
      <c r="I81" s="11"/>
    </row>
    <row r="82" spans="1:9" ht="12.75">
      <c r="A82" s="11" t="s">
        <v>22</v>
      </c>
      <c r="B82" s="11"/>
      <c r="C82" s="11"/>
      <c r="D82" s="11"/>
      <c r="E82" s="11" t="s">
        <v>23</v>
      </c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11" t="s">
        <v>24</v>
      </c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11" t="s">
        <v>25</v>
      </c>
      <c r="F84" s="11"/>
      <c r="G84" s="11"/>
      <c r="H84" s="11"/>
      <c r="I84" s="11"/>
    </row>
    <row r="87" spans="1:9" ht="12.75">
      <c r="A87" s="8" t="s">
        <v>35</v>
      </c>
      <c r="B87" s="8"/>
      <c r="C87" s="8"/>
      <c r="D87" s="8"/>
      <c r="E87" s="8"/>
      <c r="F87" s="8"/>
      <c r="G87" s="9"/>
      <c r="H87" s="10"/>
      <c r="I87" s="10"/>
    </row>
    <row r="88" spans="1:9" ht="12.75">
      <c r="A88" s="8" t="s">
        <v>36</v>
      </c>
      <c r="B88" s="8"/>
      <c r="C88" s="8"/>
      <c r="D88" s="8"/>
      <c r="E88" s="8"/>
      <c r="F88" s="8"/>
      <c r="G88" s="9"/>
      <c r="H88" s="10"/>
      <c r="I88" s="10"/>
    </row>
    <row r="89" spans="1:9" ht="12.75">
      <c r="A89" s="8" t="s">
        <v>91</v>
      </c>
      <c r="B89" s="8"/>
      <c r="C89" s="8"/>
      <c r="D89" s="8"/>
      <c r="E89" s="8"/>
      <c r="F89" s="8"/>
      <c r="G89" s="9"/>
      <c r="H89" s="10"/>
      <c r="I89" s="10"/>
    </row>
    <row r="90" spans="1:9" ht="12.75">
      <c r="A90" s="8" t="s">
        <v>145</v>
      </c>
      <c r="B90" s="8"/>
      <c r="C90" s="8"/>
      <c r="D90" s="8"/>
      <c r="E90" s="8"/>
      <c r="F90" s="8"/>
      <c r="G90" s="9"/>
      <c r="H90" s="10"/>
      <c r="I90" s="10"/>
    </row>
    <row r="91" spans="1:9" ht="13.5" thickBot="1">
      <c r="A91" s="11"/>
      <c r="B91" s="11"/>
      <c r="C91" s="11"/>
      <c r="D91" s="11"/>
      <c r="E91" s="11"/>
      <c r="F91" s="11"/>
      <c r="G91" s="12"/>
      <c r="H91" s="11"/>
      <c r="I91" s="11"/>
    </row>
    <row r="92" spans="1:9" ht="12.75">
      <c r="A92" s="24" t="s">
        <v>5</v>
      </c>
      <c r="B92" s="24" t="s">
        <v>1</v>
      </c>
      <c r="C92" s="24" t="s">
        <v>375</v>
      </c>
      <c r="D92" s="25"/>
      <c r="E92" s="24" t="s">
        <v>2</v>
      </c>
      <c r="F92" s="26" t="s">
        <v>3</v>
      </c>
      <c r="G92" s="27" t="s">
        <v>6</v>
      </c>
      <c r="H92" s="24" t="s">
        <v>0</v>
      </c>
      <c r="I92" s="13" t="s">
        <v>4</v>
      </c>
    </row>
    <row r="93" spans="1:9" ht="13.5" thickBot="1">
      <c r="A93" s="29"/>
      <c r="B93" s="30"/>
      <c r="C93" s="31" t="s">
        <v>89</v>
      </c>
      <c r="D93" s="30"/>
      <c r="E93" s="30"/>
      <c r="F93" s="30"/>
      <c r="G93" s="32" t="s">
        <v>7</v>
      </c>
      <c r="H93" s="30"/>
      <c r="I93" s="14"/>
    </row>
    <row r="94" spans="1:9" ht="12.75">
      <c r="A94" s="15">
        <v>25</v>
      </c>
      <c r="B94" s="38" t="s">
        <v>73</v>
      </c>
      <c r="C94" s="15">
        <v>1</v>
      </c>
      <c r="D94" s="15"/>
      <c r="E94" s="16" t="s">
        <v>19</v>
      </c>
      <c r="F94" s="64">
        <v>0.002384027777777778</v>
      </c>
      <c r="G94" s="62">
        <f>F94-("03:25,98")</f>
        <v>0</v>
      </c>
      <c r="H94" s="15">
        <v>1</v>
      </c>
      <c r="I94" s="15">
        <v>37</v>
      </c>
    </row>
    <row r="95" spans="1:9" ht="12.75">
      <c r="A95" s="16">
        <v>12</v>
      </c>
      <c r="B95" s="37" t="s">
        <v>152</v>
      </c>
      <c r="C95" s="16">
        <v>2</v>
      </c>
      <c r="D95" s="16"/>
      <c r="E95" s="15" t="s">
        <v>116</v>
      </c>
      <c r="F95" s="65">
        <v>0.002389236111111111</v>
      </c>
      <c r="G95" s="62">
        <f aca="true" t="shared" si="2" ref="G95:G107">F95-("03:25,98")</f>
        <v>5.208333333333193E-06</v>
      </c>
      <c r="H95" s="16">
        <v>2</v>
      </c>
      <c r="I95" s="16">
        <v>34</v>
      </c>
    </row>
    <row r="96" spans="1:9" ht="12.75">
      <c r="A96" s="15">
        <v>24</v>
      </c>
      <c r="B96" s="37" t="s">
        <v>74</v>
      </c>
      <c r="C96" s="16">
        <v>3</v>
      </c>
      <c r="D96" s="16"/>
      <c r="E96" s="15" t="s">
        <v>19</v>
      </c>
      <c r="F96" s="65">
        <v>0.002575462962962963</v>
      </c>
      <c r="G96" s="62">
        <f t="shared" si="2"/>
        <v>0.0001914351851851851</v>
      </c>
      <c r="H96" s="15">
        <v>3</v>
      </c>
      <c r="I96" s="16">
        <v>31</v>
      </c>
    </row>
    <row r="97" spans="1:9" ht="12.75">
      <c r="A97" s="16">
        <v>23</v>
      </c>
      <c r="B97" s="37" t="s">
        <v>85</v>
      </c>
      <c r="C97" s="15">
        <v>4</v>
      </c>
      <c r="D97" s="16"/>
      <c r="E97" s="16" t="s">
        <v>19</v>
      </c>
      <c r="F97" s="65">
        <v>0.0026466435185185187</v>
      </c>
      <c r="G97" s="62">
        <f t="shared" si="2"/>
        <v>0.0002626157407407408</v>
      </c>
      <c r="H97" s="16">
        <v>4</v>
      </c>
      <c r="I97" s="16">
        <v>27</v>
      </c>
    </row>
    <row r="98" spans="1:9" ht="12.75">
      <c r="A98" s="15">
        <v>30</v>
      </c>
      <c r="B98" s="37" t="s">
        <v>76</v>
      </c>
      <c r="C98" s="16">
        <v>5</v>
      </c>
      <c r="D98" s="16"/>
      <c r="E98" s="16" t="s">
        <v>148</v>
      </c>
      <c r="F98" s="65">
        <v>0.002655324074074074</v>
      </c>
      <c r="G98" s="62">
        <f t="shared" si="2"/>
        <v>0.00027129629629629596</v>
      </c>
      <c r="H98" s="15">
        <v>5</v>
      </c>
      <c r="I98" s="16">
        <v>26</v>
      </c>
    </row>
    <row r="99" spans="1:9" ht="12.75">
      <c r="A99" s="16">
        <v>11</v>
      </c>
      <c r="B99" s="37" t="s">
        <v>151</v>
      </c>
      <c r="C99" s="16">
        <v>6</v>
      </c>
      <c r="D99" s="16"/>
      <c r="E99" s="16" t="s">
        <v>116</v>
      </c>
      <c r="F99" s="65">
        <v>0.0029256944444444443</v>
      </c>
      <c r="G99" s="62">
        <f t="shared" si="2"/>
        <v>0.0005416666666666664</v>
      </c>
      <c r="H99" s="16">
        <v>6</v>
      </c>
      <c r="I99" s="16">
        <v>25</v>
      </c>
    </row>
    <row r="100" spans="1:9" ht="12.75">
      <c r="A100" s="15">
        <v>27</v>
      </c>
      <c r="B100" s="37" t="s">
        <v>84</v>
      </c>
      <c r="C100" s="15">
        <v>7</v>
      </c>
      <c r="D100" s="16"/>
      <c r="E100" s="16" t="s">
        <v>21</v>
      </c>
      <c r="F100" s="65">
        <v>0.0029305555555555556</v>
      </c>
      <c r="G100" s="62">
        <f t="shared" si="2"/>
        <v>0.0005465277777777777</v>
      </c>
      <c r="H100" s="15">
        <v>7</v>
      </c>
      <c r="I100" s="16">
        <v>24</v>
      </c>
    </row>
    <row r="101" spans="1:9" ht="12.75">
      <c r="A101" s="16">
        <v>26</v>
      </c>
      <c r="B101" s="37" t="s">
        <v>68</v>
      </c>
      <c r="C101" s="16">
        <v>8</v>
      </c>
      <c r="D101" s="16" t="s">
        <v>89</v>
      </c>
      <c r="E101" s="15" t="s">
        <v>21</v>
      </c>
      <c r="F101" s="65">
        <v>0.002936342592592593</v>
      </c>
      <c r="G101" s="62">
        <f t="shared" si="2"/>
        <v>0.0005523148148148149</v>
      </c>
      <c r="H101" s="16">
        <v>8</v>
      </c>
      <c r="I101" s="16">
        <v>23</v>
      </c>
    </row>
    <row r="102" spans="1:9" ht="12.75">
      <c r="A102" s="15">
        <v>13</v>
      </c>
      <c r="B102" s="37" t="s">
        <v>64</v>
      </c>
      <c r="C102" s="16">
        <v>9</v>
      </c>
      <c r="D102" s="16"/>
      <c r="E102" s="16" t="s">
        <v>150</v>
      </c>
      <c r="F102" s="65">
        <v>0.0029689814814814817</v>
      </c>
      <c r="G102" s="62">
        <f t="shared" si="2"/>
        <v>0.0005849537037037039</v>
      </c>
      <c r="H102" s="15">
        <v>9</v>
      </c>
      <c r="I102" s="16">
        <v>22</v>
      </c>
    </row>
    <row r="103" spans="1:9" ht="12.75">
      <c r="A103" s="16">
        <v>21</v>
      </c>
      <c r="B103" s="37" t="s">
        <v>62</v>
      </c>
      <c r="C103" s="15">
        <v>10</v>
      </c>
      <c r="D103" s="16"/>
      <c r="E103" s="15" t="s">
        <v>148</v>
      </c>
      <c r="F103" s="65">
        <v>0.0029760416666666668</v>
      </c>
      <c r="G103" s="62">
        <f t="shared" si="2"/>
        <v>0.0005920138888888889</v>
      </c>
      <c r="H103" s="16">
        <v>10</v>
      </c>
      <c r="I103" s="16">
        <v>21</v>
      </c>
    </row>
    <row r="104" spans="1:9" ht="12.75">
      <c r="A104" s="15">
        <v>28</v>
      </c>
      <c r="B104" s="37" t="s">
        <v>146</v>
      </c>
      <c r="C104" s="16">
        <v>11</v>
      </c>
      <c r="D104" s="16" t="s">
        <v>89</v>
      </c>
      <c r="E104" s="16" t="s">
        <v>21</v>
      </c>
      <c r="F104" s="65">
        <v>0.0030768518518518514</v>
      </c>
      <c r="G104" s="62">
        <f t="shared" si="2"/>
        <v>0.0006928240740740736</v>
      </c>
      <c r="H104" s="15">
        <v>11</v>
      </c>
      <c r="I104" s="16">
        <v>20</v>
      </c>
    </row>
    <row r="105" spans="1:9" ht="12.75">
      <c r="A105" s="16">
        <v>14</v>
      </c>
      <c r="B105" s="37" t="s">
        <v>83</v>
      </c>
      <c r="C105" s="16">
        <v>12</v>
      </c>
      <c r="D105" s="16"/>
      <c r="E105" s="15" t="s">
        <v>148</v>
      </c>
      <c r="F105" s="65">
        <v>0.0033422453703703704</v>
      </c>
      <c r="G105" s="62">
        <f t="shared" si="2"/>
        <v>0.0009582175925925925</v>
      </c>
      <c r="H105" s="16">
        <v>12</v>
      </c>
      <c r="I105" s="16">
        <v>19</v>
      </c>
    </row>
    <row r="106" spans="1:9" ht="12.75">
      <c r="A106" s="15">
        <v>29</v>
      </c>
      <c r="B106" s="39" t="s">
        <v>147</v>
      </c>
      <c r="C106" s="15">
        <v>13</v>
      </c>
      <c r="D106" s="17"/>
      <c r="E106" s="15" t="s">
        <v>105</v>
      </c>
      <c r="F106" s="65">
        <v>0.00334525462962963</v>
      </c>
      <c r="G106" s="62">
        <f t="shared" si="2"/>
        <v>0.000961226851851852</v>
      </c>
      <c r="H106" s="15">
        <v>13</v>
      </c>
      <c r="I106" s="16">
        <v>18</v>
      </c>
    </row>
    <row r="107" spans="1:9" ht="12" customHeight="1">
      <c r="A107" s="16">
        <v>22</v>
      </c>
      <c r="B107" s="37" t="s">
        <v>149</v>
      </c>
      <c r="C107" s="16">
        <v>14</v>
      </c>
      <c r="D107" s="16"/>
      <c r="E107" s="15" t="s">
        <v>148</v>
      </c>
      <c r="F107" s="66">
        <v>0.004204050925925926</v>
      </c>
      <c r="G107" s="63">
        <f t="shared" si="2"/>
        <v>0.0018200231481481483</v>
      </c>
      <c r="H107" s="16">
        <v>14</v>
      </c>
      <c r="I107" s="16">
        <v>17</v>
      </c>
    </row>
    <row r="108" spans="1:9" ht="12.75" hidden="1">
      <c r="A108" s="15"/>
      <c r="B108" s="38"/>
      <c r="C108" s="15"/>
      <c r="D108" s="15"/>
      <c r="E108" s="15"/>
      <c r="F108" s="40"/>
      <c r="G108" s="3"/>
      <c r="H108" s="15"/>
      <c r="I108" s="15"/>
    </row>
    <row r="109" spans="1:9" ht="12.75" hidden="1">
      <c r="A109" s="16"/>
      <c r="B109" s="37"/>
      <c r="C109" s="16"/>
      <c r="D109" s="16"/>
      <c r="E109" s="16"/>
      <c r="F109" s="40"/>
      <c r="G109" s="3"/>
      <c r="H109" s="16"/>
      <c r="I109" s="16"/>
    </row>
    <row r="110" spans="1:9" ht="12.75" hidden="1">
      <c r="A110" s="15"/>
      <c r="B110" s="37"/>
      <c r="C110" s="16"/>
      <c r="D110" s="16"/>
      <c r="E110" s="16"/>
      <c r="F110" s="40"/>
      <c r="G110" s="3"/>
      <c r="H110" s="15"/>
      <c r="I110" s="16"/>
    </row>
    <row r="111" spans="1:9" ht="12.75" hidden="1">
      <c r="A111" s="16"/>
      <c r="B111" s="37"/>
      <c r="C111" s="16"/>
      <c r="D111" s="16"/>
      <c r="E111" s="15"/>
      <c r="F111" s="40"/>
      <c r="G111" s="3"/>
      <c r="H111" s="16"/>
      <c r="I111" s="16"/>
    </row>
    <row r="112" spans="1:9" ht="12.75" hidden="1">
      <c r="A112" s="15"/>
      <c r="B112" s="37"/>
      <c r="C112" s="16"/>
      <c r="D112" s="16"/>
      <c r="E112" s="15"/>
      <c r="F112" s="40"/>
      <c r="G112" s="3"/>
      <c r="H112" s="15"/>
      <c r="I112" s="16"/>
    </row>
    <row r="113" spans="1:9" ht="12.75" hidden="1">
      <c r="A113" s="16"/>
      <c r="B113" s="37"/>
      <c r="C113" s="16"/>
      <c r="D113" s="16"/>
      <c r="E113" s="16"/>
      <c r="F113" s="40"/>
      <c r="G113" s="3"/>
      <c r="H113" s="16"/>
      <c r="I113" s="16"/>
    </row>
    <row r="114" spans="1:9" ht="12.75" hidden="1">
      <c r="A114" s="15"/>
      <c r="B114" s="37"/>
      <c r="C114" s="16"/>
      <c r="D114" s="16"/>
      <c r="E114" s="16"/>
      <c r="F114" s="40"/>
      <c r="G114" s="3"/>
      <c r="H114" s="15"/>
      <c r="I114" s="16"/>
    </row>
    <row r="115" spans="1:9" ht="12.75" hidden="1">
      <c r="A115" s="16"/>
      <c r="B115" s="37"/>
      <c r="C115" s="16"/>
      <c r="D115" s="16"/>
      <c r="E115" s="15"/>
      <c r="F115" s="40"/>
      <c r="G115" s="3"/>
      <c r="H115" s="16"/>
      <c r="I115" s="16"/>
    </row>
    <row r="116" spans="1:9" ht="12.75" hidden="1">
      <c r="A116" s="15"/>
      <c r="B116" s="37"/>
      <c r="C116" s="16"/>
      <c r="D116" s="16"/>
      <c r="E116" s="16"/>
      <c r="F116" s="40"/>
      <c r="G116" s="3"/>
      <c r="H116" s="15"/>
      <c r="I116" s="16"/>
    </row>
    <row r="117" spans="1:9" ht="12.75" hidden="1">
      <c r="A117" s="16"/>
      <c r="B117" s="37"/>
      <c r="C117" s="16"/>
      <c r="D117" s="16"/>
      <c r="E117" s="15"/>
      <c r="F117" s="40"/>
      <c r="G117" s="3"/>
      <c r="H117" s="16"/>
      <c r="I117" s="16"/>
    </row>
    <row r="118" spans="1:9" ht="12.75" hidden="1">
      <c r="A118" s="15"/>
      <c r="B118" s="37"/>
      <c r="C118" s="16"/>
      <c r="D118" s="16"/>
      <c r="E118" s="15"/>
      <c r="F118" s="40"/>
      <c r="G118" s="3"/>
      <c r="H118" s="15"/>
      <c r="I118" s="16"/>
    </row>
    <row r="119" spans="1:9" ht="12.75" hidden="1">
      <c r="A119" s="16"/>
      <c r="B119" s="37"/>
      <c r="C119" s="16"/>
      <c r="D119" s="16"/>
      <c r="E119" s="16"/>
      <c r="F119" s="40"/>
      <c r="G119" s="3"/>
      <c r="H119" s="16"/>
      <c r="I119" s="16"/>
    </row>
    <row r="120" spans="1:9" ht="12.75" hidden="1">
      <c r="A120" s="15"/>
      <c r="B120" s="37"/>
      <c r="C120" s="16"/>
      <c r="D120" s="16"/>
      <c r="E120" s="16"/>
      <c r="F120" s="40"/>
      <c r="G120" s="3"/>
      <c r="H120" s="15"/>
      <c r="I120" s="16"/>
    </row>
    <row r="121" spans="1:9" ht="12.75" hidden="1">
      <c r="A121" s="16"/>
      <c r="B121" s="37"/>
      <c r="C121" s="16"/>
      <c r="D121" s="16"/>
      <c r="E121" s="15"/>
      <c r="F121" s="40"/>
      <c r="G121" s="3"/>
      <c r="H121" s="16"/>
      <c r="I121" s="16"/>
    </row>
    <row r="122" spans="1:9" ht="12.75" hidden="1">
      <c r="A122" s="15"/>
      <c r="B122" s="37"/>
      <c r="C122" s="16"/>
      <c r="D122" s="16"/>
      <c r="E122" s="16"/>
      <c r="F122" s="40"/>
      <c r="G122" s="3"/>
      <c r="H122" s="15"/>
      <c r="I122" s="16"/>
    </row>
    <row r="123" spans="1:9" ht="12.75" hidden="1">
      <c r="A123" s="16"/>
      <c r="B123" s="37"/>
      <c r="C123" s="16"/>
      <c r="D123" s="16"/>
      <c r="E123" s="16"/>
      <c r="F123" s="40"/>
      <c r="G123" s="3"/>
      <c r="H123" s="16"/>
      <c r="I123" s="16"/>
    </row>
    <row r="124" spans="1:9" ht="12.75" hidden="1">
      <c r="A124" s="15"/>
      <c r="B124" s="37"/>
      <c r="C124" s="16"/>
      <c r="D124" s="16"/>
      <c r="E124" s="16"/>
      <c r="F124" s="40"/>
      <c r="G124" s="3"/>
      <c r="H124" s="15"/>
      <c r="I124" s="16"/>
    </row>
    <row r="125" spans="1:9" ht="12.75" hidden="1">
      <c r="A125" s="16"/>
      <c r="B125" s="16"/>
      <c r="C125" s="16"/>
      <c r="D125" s="16"/>
      <c r="E125" s="16"/>
      <c r="F125" s="40"/>
      <c r="G125" s="3"/>
      <c r="H125" s="16"/>
      <c r="I125" s="16"/>
    </row>
    <row r="126" spans="1:9" ht="12.75" hidden="1">
      <c r="A126" s="15"/>
      <c r="B126" s="16"/>
      <c r="C126" s="16"/>
      <c r="D126" s="16"/>
      <c r="E126" s="15"/>
      <c r="F126" s="40"/>
      <c r="G126" s="3"/>
      <c r="H126" s="15"/>
      <c r="I126" s="16"/>
    </row>
    <row r="127" spans="1:9" ht="12.75" hidden="1">
      <c r="A127" s="16"/>
      <c r="B127" s="16"/>
      <c r="C127" s="16"/>
      <c r="D127" s="16"/>
      <c r="E127" s="16"/>
      <c r="F127" s="40"/>
      <c r="G127" s="3"/>
      <c r="H127" s="16"/>
      <c r="I127" s="16"/>
    </row>
    <row r="128" spans="1:9" ht="12.75" hidden="1">
      <c r="A128" s="15"/>
      <c r="B128" s="16"/>
      <c r="C128" s="16"/>
      <c r="D128" s="16"/>
      <c r="E128" s="16"/>
      <c r="F128" s="40"/>
      <c r="G128" s="3"/>
      <c r="H128" s="15"/>
      <c r="I128" s="16"/>
    </row>
    <row r="129" spans="1:9" ht="12.75" hidden="1">
      <c r="A129" s="16"/>
      <c r="B129" s="16"/>
      <c r="C129" s="16"/>
      <c r="D129" s="16"/>
      <c r="E129" s="15"/>
      <c r="F129" s="40"/>
      <c r="G129" s="3"/>
      <c r="H129" s="16"/>
      <c r="I129" s="16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2.75">
      <c r="A131" s="11" t="s">
        <v>22</v>
      </c>
      <c r="B131" s="11"/>
      <c r="C131" s="11"/>
      <c r="D131" s="11"/>
      <c r="E131" s="11" t="s">
        <v>23</v>
      </c>
      <c r="F131" s="11"/>
      <c r="G131" s="11"/>
      <c r="H131" s="11"/>
      <c r="I131" s="11"/>
    </row>
    <row r="132" spans="1:9" ht="12.75">
      <c r="A132" s="11"/>
      <c r="B132" s="18"/>
      <c r="C132" s="19"/>
      <c r="D132" s="19"/>
      <c r="E132" s="19" t="s">
        <v>24</v>
      </c>
      <c r="F132" s="19"/>
      <c r="G132" s="19"/>
      <c r="H132" s="19"/>
      <c r="I132" s="19"/>
    </row>
    <row r="133" spans="1:9" ht="12.75">
      <c r="A133" s="11"/>
      <c r="B133" s="19"/>
      <c r="C133" s="19"/>
      <c r="D133" s="19"/>
      <c r="E133" s="19" t="s">
        <v>25</v>
      </c>
      <c r="F133" s="19"/>
      <c r="G133" s="19"/>
      <c r="H133" s="19"/>
      <c r="I133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ДЮСШ</cp:lastModifiedBy>
  <cp:lastPrinted>2017-09-27T07:16:55Z</cp:lastPrinted>
  <dcterms:created xsi:type="dcterms:W3CDTF">1996-10-08T23:32:33Z</dcterms:created>
  <dcterms:modified xsi:type="dcterms:W3CDTF">2017-09-28T08:59:40Z</dcterms:modified>
  <cp:category/>
  <cp:version/>
  <cp:contentType/>
  <cp:contentStatus/>
</cp:coreProperties>
</file>