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2007 г. и моложе" sheetId="1" r:id="rId1"/>
    <sheet name="2005 -2006 г.р." sheetId="2" r:id="rId2"/>
    <sheet name="2003-2004 г.р." sheetId="3" r:id="rId3"/>
    <sheet name=" 2001-2002г.р. " sheetId="4" r:id="rId4"/>
    <sheet name="2000 г.р. и старше" sheetId="5" r:id="rId5"/>
  </sheets>
  <definedNames/>
  <calcPr fullCalcOnLoad="1"/>
</workbook>
</file>

<file path=xl/sharedStrings.xml><?xml version="1.0" encoding="utf-8"?>
<sst xmlns="http://schemas.openxmlformats.org/spreadsheetml/2006/main" count="832" uniqueCount="322">
  <si>
    <t>Место</t>
  </si>
  <si>
    <t>Фамилия Имя</t>
  </si>
  <si>
    <t>Команда</t>
  </si>
  <si>
    <t>Результат</t>
  </si>
  <si>
    <t>Очки</t>
  </si>
  <si>
    <t>Нагр.№</t>
  </si>
  <si>
    <t>Проигрыш</t>
  </si>
  <si>
    <t>лидеру</t>
  </si>
  <si>
    <t xml:space="preserve">                                                     Протокол 3 гуппа</t>
  </si>
  <si>
    <t xml:space="preserve">                                                     Протокол 2 гуппа</t>
  </si>
  <si>
    <t>Сурганов Арсений</t>
  </si>
  <si>
    <t>Тотов Андрей</t>
  </si>
  <si>
    <t>Рашидов Анас</t>
  </si>
  <si>
    <t>МКОУ СОШ №1</t>
  </si>
  <si>
    <t>МКОУ СОШ №2</t>
  </si>
  <si>
    <t>МКОУ СОШ №3</t>
  </si>
  <si>
    <t xml:space="preserve">               Гл. судья      Белов Е.С.         </t>
  </si>
  <si>
    <t>Белова Алена</t>
  </si>
  <si>
    <t>Хатмуллина Варвара</t>
  </si>
  <si>
    <t>Друх Анастасия</t>
  </si>
  <si>
    <t>Смирнова Марина</t>
  </si>
  <si>
    <t>Осенний легкоатлетический кросс</t>
  </si>
  <si>
    <t>Семякин Евгений</t>
  </si>
  <si>
    <t>Юданов Никита</t>
  </si>
  <si>
    <t>Ганеев Ринат</t>
  </si>
  <si>
    <t xml:space="preserve"> МКОУ СОШ № 27</t>
  </si>
  <si>
    <t>Шутилкин Никита</t>
  </si>
  <si>
    <t>Голубовский Степан</t>
  </si>
  <si>
    <t>Полякова Виктория</t>
  </si>
  <si>
    <t>Слепнева Виолетта</t>
  </si>
  <si>
    <t>Юданова Анастасия</t>
  </si>
  <si>
    <t>Сикова Любовь</t>
  </si>
  <si>
    <t>Поздеева Дарья</t>
  </si>
  <si>
    <t>Бурова Анастасия</t>
  </si>
  <si>
    <t>Берсенева Ангелина</t>
  </si>
  <si>
    <t>Сикова Дарья</t>
  </si>
  <si>
    <t xml:space="preserve">Муфтаев Олег </t>
  </si>
  <si>
    <t xml:space="preserve"> </t>
  </si>
  <si>
    <t>Пшеницын Александр</t>
  </si>
  <si>
    <t>Волокитин Олег</t>
  </si>
  <si>
    <t>Стахеев Иван</t>
  </si>
  <si>
    <t>Шемахинская СОШ</t>
  </si>
  <si>
    <t>Золотов Андрей</t>
  </si>
  <si>
    <t>Нурулаев Магамед</t>
  </si>
  <si>
    <t>Щипицын Михаил</t>
  </si>
  <si>
    <t>Усманов Эмиль</t>
  </si>
  <si>
    <t>Рамазанов Вильнар</t>
  </si>
  <si>
    <t>Первомайская СОШ</t>
  </si>
  <si>
    <t>Юсупов Денис</t>
  </si>
  <si>
    <t xml:space="preserve">Бетин Антон </t>
  </si>
  <si>
    <t>Бирюков Дмитрий</t>
  </si>
  <si>
    <t>Якунин Андрей</t>
  </si>
  <si>
    <t>Желтышев Антон</t>
  </si>
  <si>
    <t>МКОУ СОШ №27</t>
  </si>
  <si>
    <t>Иванов Игорь</t>
  </si>
  <si>
    <t>Хайретдинов Николай</t>
  </si>
  <si>
    <t>Ситцевская СОШ</t>
  </si>
  <si>
    <t>Ушаков Руслан</t>
  </si>
  <si>
    <t>Кочеврягин Виталий</t>
  </si>
  <si>
    <t>Кравченко Савелий</t>
  </si>
  <si>
    <t>Мухояров Дмитрий</t>
  </si>
  <si>
    <t>Беспалов Дмитрий</t>
  </si>
  <si>
    <t>Бархитдинов Радион</t>
  </si>
  <si>
    <t>Власкин Радион</t>
  </si>
  <si>
    <t>Нафиков Ралиф</t>
  </si>
  <si>
    <t>Щекалев Кирилл</t>
  </si>
  <si>
    <t>Постников Алексей</t>
  </si>
  <si>
    <t>Золотов Николай</t>
  </si>
  <si>
    <t>Смирнов Алексей</t>
  </si>
  <si>
    <t>Темников Кирилл</t>
  </si>
  <si>
    <t>Мухин Даниил</t>
  </si>
  <si>
    <t>Орлов Иван</t>
  </si>
  <si>
    <t>Хажипов Денис</t>
  </si>
  <si>
    <t>Хуснутдинов Руслан</t>
  </si>
  <si>
    <t>Дмитриев Антон</t>
  </si>
  <si>
    <t>Сидоров Антон</t>
  </si>
  <si>
    <t>Девочки 2006 г.р.    и моложе                                                                          500 м</t>
  </si>
  <si>
    <t>Рыженькова Варвара</t>
  </si>
  <si>
    <t>Ладыгина Анастасия</t>
  </si>
  <si>
    <t>Студнева Полина</t>
  </si>
  <si>
    <t>Исламова Юлия</t>
  </si>
  <si>
    <t>Алексеева Анна</t>
  </si>
  <si>
    <t>Стахеева Елизавета</t>
  </si>
  <si>
    <t>Пьянкова Анастасия</t>
  </si>
  <si>
    <t>Мезенцева Вероника</t>
  </si>
  <si>
    <t>Берестова Юлия</t>
  </si>
  <si>
    <t>Золотова Анастасия</t>
  </si>
  <si>
    <t>Лаптева Марина</t>
  </si>
  <si>
    <t>Долгова Александра</t>
  </si>
  <si>
    <t>Лоскутова Анна</t>
  </si>
  <si>
    <t>Халин Дмитрий</t>
  </si>
  <si>
    <t>Горбунов Артём</t>
  </si>
  <si>
    <t>Гайфулин Егор</t>
  </si>
  <si>
    <t>Карманов Петр</t>
  </si>
  <si>
    <t>Дубровских Макар</t>
  </si>
  <si>
    <t>Друх Денис</t>
  </si>
  <si>
    <t>Карпов Александр</t>
  </si>
  <si>
    <t>Тагиров Руслан</t>
  </si>
  <si>
    <t>Крушин Семен</t>
  </si>
  <si>
    <t>Игошин Иван</t>
  </si>
  <si>
    <t>Гусев Александр</t>
  </si>
  <si>
    <t>Никифоров Егор</t>
  </si>
  <si>
    <t>Желтышев Максим</t>
  </si>
  <si>
    <t>Борисов Тимофей</t>
  </si>
  <si>
    <t>Бычков Сергей</t>
  </si>
  <si>
    <t>Хамидулина Полина</t>
  </si>
  <si>
    <t>Абдрахманова Александра</t>
  </si>
  <si>
    <t>сошла</t>
  </si>
  <si>
    <t>Горбунова Яна</t>
  </si>
  <si>
    <t>Гафарова Валентина</t>
  </si>
  <si>
    <t>Дмитриева Дарья</t>
  </si>
  <si>
    <t>Дьякова Елена</t>
  </si>
  <si>
    <t>Бородулина Татьяна</t>
  </si>
  <si>
    <t>Ердакова Виктория</t>
  </si>
  <si>
    <t>Мезенцева Евгения</t>
  </si>
  <si>
    <t>Миронова Елена</t>
  </si>
  <si>
    <t>Азанова Арина</t>
  </si>
  <si>
    <t>Корякина Валерия</t>
  </si>
  <si>
    <t>Хамидуллина Ксения</t>
  </si>
  <si>
    <t>Ишмухаметова Лилиана</t>
  </si>
  <si>
    <t>Копорушкина Анна</t>
  </si>
  <si>
    <t>Саитова Альфия</t>
  </si>
  <si>
    <t>Сазонова Анастасия</t>
  </si>
  <si>
    <t>№ п/п</t>
  </si>
  <si>
    <t>3 п/п</t>
  </si>
  <si>
    <t xml:space="preserve">  Гл. судья      Белов Е.С.         </t>
  </si>
  <si>
    <t>Редреева Дарья</t>
  </si>
  <si>
    <t>22 сентября 2018 г.                                                                    МБУ "Спортивная школа г.Нязепетровска"</t>
  </si>
  <si>
    <t>Мальчики 2007 г.р.    и моложе                                                                          500 м</t>
  </si>
  <si>
    <t>Протокол 5 группа</t>
  </si>
  <si>
    <t xml:space="preserve">Судьи: Хуснутдинов Р.В.,  </t>
  </si>
  <si>
    <t xml:space="preserve">                                                     Протокол 4 группа</t>
  </si>
  <si>
    <t>Мальчики 2005 -2006 г.р.                                                                       1000 м</t>
  </si>
  <si>
    <t>Девушки 2005 - 2006 г.р.                                                                        500 м</t>
  </si>
  <si>
    <t>22 Сентября 2018 г.                                                                    МБУ "Спортивная школа г.Нязепетровска"</t>
  </si>
  <si>
    <t>Юноши 2003 -2004 г.р.                                                                       1000 м</t>
  </si>
  <si>
    <t>Девочки 2003 -2004 г.р.                                                                       500 м</t>
  </si>
  <si>
    <t>22 Сентября 2018 г.                                                                    МБУ"Спортивная школа г.Нязепетровска"</t>
  </si>
  <si>
    <t>Юноши 2001 -2002 г.р.                                                                     2000 м</t>
  </si>
  <si>
    <t>девушки 2001-2002 г.р.                                                                      1000 м</t>
  </si>
  <si>
    <t xml:space="preserve">                                                     Протокол 1 гуппа</t>
  </si>
  <si>
    <t>мужчины 2000 и старше                                                                     2000 м</t>
  </si>
  <si>
    <t>женщины 2000 и старше                                                                     1000 м</t>
  </si>
  <si>
    <t>СОШ №2</t>
  </si>
  <si>
    <t>Текин Дмитрий</t>
  </si>
  <si>
    <t>Катышев Никита</t>
  </si>
  <si>
    <t>Никифоров Никита</t>
  </si>
  <si>
    <t>Сош №3</t>
  </si>
  <si>
    <t>Ватолин Николай</t>
  </si>
  <si>
    <t>СОШ №27</t>
  </si>
  <si>
    <t>Рябов Александр</t>
  </si>
  <si>
    <t>СОШ №1</t>
  </si>
  <si>
    <t>Сенин Савелий</t>
  </si>
  <si>
    <t>СОШ №3</t>
  </si>
  <si>
    <t>Бетин Анатолий</t>
  </si>
  <si>
    <t>Закиров Алмаз</t>
  </si>
  <si>
    <t>Хажипов Данил</t>
  </si>
  <si>
    <t>Юмагужин Данил</t>
  </si>
  <si>
    <t>МКОУ СОШТ№1</t>
  </si>
  <si>
    <t>Чуприков Владислав</t>
  </si>
  <si>
    <t>Сокольских Дмитрий</t>
  </si>
  <si>
    <t>Хадиуллина Рената</t>
  </si>
  <si>
    <t>Берсенева Дарья</t>
  </si>
  <si>
    <t>Рудина Полина</t>
  </si>
  <si>
    <t>Богданова Ляйсан</t>
  </si>
  <si>
    <t>Худякова Злата</t>
  </si>
  <si>
    <t>Халилова Екатерина</t>
  </si>
  <si>
    <t xml:space="preserve">СОШ №2 </t>
  </si>
  <si>
    <t>Семенихина Олеся</t>
  </si>
  <si>
    <t>Вехова Мария</t>
  </si>
  <si>
    <t>Текина Анна</t>
  </si>
  <si>
    <t>Сибирякова Кристина</t>
  </si>
  <si>
    <t>Хакимова Ильмира</t>
  </si>
  <si>
    <t>Кетова Дарья</t>
  </si>
  <si>
    <t>Баталова Ангелина</t>
  </si>
  <si>
    <t xml:space="preserve"> Алексеева Т.А.</t>
  </si>
  <si>
    <t>Кулапин А.В.,                     Якунин В.В.</t>
  </si>
  <si>
    <t>Секретарь:</t>
  </si>
  <si>
    <t xml:space="preserve"> Алексеева Т.А.                                                  Якунин В.В.,                                </t>
  </si>
  <si>
    <t xml:space="preserve">Кулапин А.В.,  </t>
  </si>
  <si>
    <t>Сухарев Олег</t>
  </si>
  <si>
    <t>Сологуб Виктор</t>
  </si>
  <si>
    <t>Гаврилов Андрей</t>
  </si>
  <si>
    <t>Ахтамов Руслан</t>
  </si>
  <si>
    <t>Кетов Максим</t>
  </si>
  <si>
    <t>Кашин Алексей</t>
  </si>
  <si>
    <t>Красноперов Егор</t>
  </si>
  <si>
    <t>Гордеев Александр</t>
  </si>
  <si>
    <t>Гайнулин Булат</t>
  </si>
  <si>
    <t>Д/д -СОШ №1</t>
  </si>
  <si>
    <t>Рукоданов Иван</t>
  </si>
  <si>
    <t>Токун Виталий</t>
  </si>
  <si>
    <t>Юдайханов Сергей</t>
  </si>
  <si>
    <t xml:space="preserve">Алексеева Т.А. </t>
  </si>
  <si>
    <t>Кулапин А.В.,                           Якунин В.В.</t>
  </si>
  <si>
    <t>Шлемина Ирина</t>
  </si>
  <si>
    <t>Аристова Ольга</t>
  </si>
  <si>
    <t>Батракова Александра</t>
  </si>
  <si>
    <t>Лихачева Дарья</t>
  </si>
  <si>
    <t>Кислова Ирина</t>
  </si>
  <si>
    <t>Бушуева Наталья</t>
  </si>
  <si>
    <t>Корсукова Марина</t>
  </si>
  <si>
    <t>Гибадуллина Оксана</t>
  </si>
  <si>
    <t>Искандарова Алина</t>
  </si>
  <si>
    <t>Усманова Камила</t>
  </si>
  <si>
    <t>Калачева Алёна</t>
  </si>
  <si>
    <t>Анисимова Любовь</t>
  </si>
  <si>
    <t>Колокольникова Мария</t>
  </si>
  <si>
    <t>Корлыханова Арина</t>
  </si>
  <si>
    <t>Опалатенко Светлана</t>
  </si>
  <si>
    <t>Иванцова Мария</t>
  </si>
  <si>
    <t>Крестовских Мария</t>
  </si>
  <si>
    <t>Сакаева Ильвина</t>
  </si>
  <si>
    <t>Оруджева Гюнель</t>
  </si>
  <si>
    <t>Проскуряков Евгений</t>
  </si>
  <si>
    <t>Мецлер Владислав</t>
  </si>
  <si>
    <t>Сахаутдинов Ильгам</t>
  </si>
  <si>
    <t>КПГТ</t>
  </si>
  <si>
    <t>Шлемин Михаил</t>
  </si>
  <si>
    <t>Пильщиков Андрей</t>
  </si>
  <si>
    <t>Юнусов Вадим</t>
  </si>
  <si>
    <t>Шумилов Сергей</t>
  </si>
  <si>
    <t>Подгорбунских Сергей</t>
  </si>
  <si>
    <t>Нестеров Дмитрий</t>
  </si>
  <si>
    <t>Голубовский Владимир</t>
  </si>
  <si>
    <t>Шерстнев Олег</t>
  </si>
  <si>
    <t>13-14</t>
  </si>
  <si>
    <t>Баширова Сабрина</t>
  </si>
  <si>
    <t>Веденеева Любовь</t>
  </si>
  <si>
    <t>Шерстобитова Александра</t>
  </si>
  <si>
    <t>Савищева Анна</t>
  </si>
  <si>
    <t>Могутова Марина</t>
  </si>
  <si>
    <t>Динова Лиана</t>
  </si>
  <si>
    <t>Бруньковская Анастасия</t>
  </si>
  <si>
    <t>Гусева Алёна</t>
  </si>
  <si>
    <t>Петухова Вероника</t>
  </si>
  <si>
    <t>Пухначева Ирина</t>
  </si>
  <si>
    <t>Петухова Евгения</t>
  </si>
  <si>
    <t>Захарова Дарья</t>
  </si>
  <si>
    <t>Зарипова Расиля</t>
  </si>
  <si>
    <t>Самситдинова Зимфира</t>
  </si>
  <si>
    <t>Мозглякова Ульяна</t>
  </si>
  <si>
    <t>Каработова Валерия</t>
  </si>
  <si>
    <t>Кохнюк Виктория</t>
  </si>
  <si>
    <t>Анферов Дмитрий</t>
  </si>
  <si>
    <t>Хатмуллин Расул</t>
  </si>
  <si>
    <t>Саляхов Данил</t>
  </si>
  <si>
    <t>Мартынов Андрей</t>
  </si>
  <si>
    <t>Овчинников Денис</t>
  </si>
  <si>
    <t>Полиция</t>
  </si>
  <si>
    <t>Сиков Николай</t>
  </si>
  <si>
    <t>ИП</t>
  </si>
  <si>
    <t>Дурандина Анна</t>
  </si>
  <si>
    <t>девушки 2003                                                                    2000 м</t>
  </si>
  <si>
    <t>Белова Ксения</t>
  </si>
  <si>
    <t>СШ</t>
  </si>
  <si>
    <t xml:space="preserve">Гл. судья                    Белов Е.С.         </t>
  </si>
  <si>
    <t xml:space="preserve">Секретарь:                 Алексеева Т.А. </t>
  </si>
  <si>
    <t>Кулапин А.В.,                            Якунин В.В.</t>
  </si>
  <si>
    <t>Титов Николай</t>
  </si>
  <si>
    <t>Жидков Денис</t>
  </si>
  <si>
    <t>Власов Павел</t>
  </si>
  <si>
    <t>Феськов Егор</t>
  </si>
  <si>
    <t>Гусев Дмитрий</t>
  </si>
  <si>
    <t>Кондаков Егор</t>
  </si>
  <si>
    <t>Карманов Иван</t>
  </si>
  <si>
    <t>Бутырин Антон</t>
  </si>
  <si>
    <t>Ширванов Булай</t>
  </si>
  <si>
    <t>Золотов Данил</t>
  </si>
  <si>
    <t>Петухов Никита</t>
  </si>
  <si>
    <t>Семякин Александр</t>
  </si>
  <si>
    <t>Файзуллин Вадим</t>
  </si>
  <si>
    <t>Сплошнов Никита</t>
  </si>
  <si>
    <t>Соколов Давид</t>
  </si>
  <si>
    <t>Рафиков Максим</t>
  </si>
  <si>
    <t>Брагин Арсений</t>
  </si>
  <si>
    <t>Бекетов Иван</t>
  </si>
  <si>
    <t>Гаврилов Данил</t>
  </si>
  <si>
    <t>Горновых Леонид</t>
  </si>
  <si>
    <t>Гизатуллин Дамир</t>
  </si>
  <si>
    <t>Бычков Никита</t>
  </si>
  <si>
    <t>Лукоянов Данил</t>
  </si>
  <si>
    <t>Зеленкин Анатолий</t>
  </si>
  <si>
    <t>Малышев Иван</t>
  </si>
  <si>
    <t>Ямалеев Влад</t>
  </si>
  <si>
    <t>Поздеев Антон</t>
  </si>
  <si>
    <t>Чудинов Никита</t>
  </si>
  <si>
    <t>СОШ №1 - Д/д</t>
  </si>
  <si>
    <t>Кравченко Багдан</t>
  </si>
  <si>
    <t>Алешин Степан</t>
  </si>
  <si>
    <t>СОШ №! - Д/д</t>
  </si>
  <si>
    <t>Трапезников Иван</t>
  </si>
  <si>
    <t>Нестеров Константин</t>
  </si>
  <si>
    <t>21-22</t>
  </si>
  <si>
    <t>Слесарева Полина</t>
  </si>
  <si>
    <t>Савинцева Кристина</t>
  </si>
  <si>
    <t>Корлыханова Дарья</t>
  </si>
  <si>
    <t>Яппарова Анастасия</t>
  </si>
  <si>
    <t>Зеленкина Маргарита</t>
  </si>
  <si>
    <t>Берсенева Алена</t>
  </si>
  <si>
    <t>Хадыева Татьяна</t>
  </si>
  <si>
    <t>Сызранцева Татьяна</t>
  </si>
  <si>
    <t>Сахаутдинова Розалина</t>
  </si>
  <si>
    <t>Юсупова Яна</t>
  </si>
  <si>
    <t>Соколова Софья</t>
  </si>
  <si>
    <t>Вольская Татьяна</t>
  </si>
  <si>
    <t>Тулакова Катерина</t>
  </si>
  <si>
    <t>Ушакова Юлия</t>
  </si>
  <si>
    <t>Хайретдинова Валерия</t>
  </si>
  <si>
    <t>Гайнуллина Дарья</t>
  </si>
  <si>
    <t>Гайнуллина Регина</t>
  </si>
  <si>
    <t>Дурушева Ольга</t>
  </si>
  <si>
    <t>Мухаматнурова Лилия</t>
  </si>
  <si>
    <t>Галямитдинова Анастасия</t>
  </si>
  <si>
    <t>Ахмедшин Владислав</t>
  </si>
  <si>
    <t>2006 г.р</t>
  </si>
  <si>
    <t>анулирован</t>
  </si>
  <si>
    <t>Шадрина Алёна</t>
  </si>
  <si>
    <t>Кислов Савелий</t>
  </si>
  <si>
    <t>Балаев Данил</t>
  </si>
  <si>
    <t>Каланкина Анастасия</t>
  </si>
  <si>
    <t>Бетин Вячеслав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</si>
</sst>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[h]:mm:ss;@"/>
    <numFmt numFmtId="183" formatCode="[$-FC19]d\ mmmm\ yyyy\ &quot;г.&quot;"/>
    <numFmt numFmtId="184" formatCode="mm:ss.0;@"/>
    <numFmt numFmtId="185" formatCode="\+mm:ss.0"/>
    <numFmt numFmtId="186" formatCode="mm:ss.000\ "/>
    <numFmt numFmtId="187" formatCode="mm:ss.00\ 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2" fillId="32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184" fontId="2" fillId="32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87" fontId="2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87" fontId="2" fillId="32" borderId="13" xfId="0" applyNumberFormat="1" applyFont="1" applyFill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87" fontId="8" fillId="32" borderId="13" xfId="0" applyNumberFormat="1" applyFont="1" applyFill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87" fontId="2" fillId="32" borderId="12" xfId="0" applyNumberFormat="1" applyFont="1" applyFill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16" fontId="4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zoomScale="150" zoomScaleNormal="150" zoomScaleSheetLayoutView="115" workbookViewId="0" topLeftCell="A126">
      <selection activeCell="A77" sqref="A77:J147"/>
    </sheetView>
  </sheetViews>
  <sheetFormatPr defaultColWidth="9.140625" defaultRowHeight="12.75"/>
  <cols>
    <col min="1" max="1" width="6.7109375" style="0" customWidth="1"/>
    <col min="2" max="2" width="24.57421875" style="0" customWidth="1"/>
    <col min="3" max="3" width="7.57421875" style="0" customWidth="1"/>
    <col min="4" max="4" width="6.57421875" style="0" customWidth="1"/>
    <col min="5" max="5" width="22.00390625" style="0" customWidth="1"/>
    <col min="6" max="6" width="10.28125" style="0" customWidth="1"/>
    <col min="7" max="7" width="12.00390625" style="1" customWidth="1"/>
    <col min="8" max="8" width="7.140625" style="0" customWidth="1"/>
    <col min="9" max="9" width="0" style="0" hidden="1" customWidth="1"/>
    <col min="10" max="10" width="10.57421875" style="0" customWidth="1"/>
  </cols>
  <sheetData>
    <row r="1" spans="1:11" ht="12.75">
      <c r="A1" s="8"/>
      <c r="B1" s="8"/>
      <c r="C1" s="8"/>
      <c r="D1" s="8"/>
      <c r="E1" s="8"/>
      <c r="F1" s="8"/>
      <c r="G1" s="9"/>
      <c r="H1" s="10"/>
      <c r="I1" s="10"/>
      <c r="J1" s="11"/>
      <c r="K1" s="11"/>
    </row>
    <row r="2" spans="1:11" ht="12.75">
      <c r="A2" s="19"/>
      <c r="B2" s="86" t="s">
        <v>129</v>
      </c>
      <c r="C2" s="87"/>
      <c r="D2" s="87"/>
      <c r="E2" s="87"/>
      <c r="F2" s="11"/>
      <c r="G2" s="12"/>
      <c r="H2" s="11"/>
      <c r="I2" s="11"/>
      <c r="J2" s="11"/>
      <c r="K2" s="11"/>
    </row>
    <row r="3" spans="1:11" ht="12.75">
      <c r="A3" s="8" t="s">
        <v>21</v>
      </c>
      <c r="B3" s="8"/>
      <c r="C3" s="8"/>
      <c r="D3" s="8"/>
      <c r="E3" s="8"/>
      <c r="F3" s="8"/>
      <c r="G3" s="9"/>
      <c r="H3" s="10"/>
      <c r="I3" s="10"/>
      <c r="J3" s="11"/>
      <c r="K3" s="11"/>
    </row>
    <row r="4" spans="1:11" ht="12.75">
      <c r="A4" s="8" t="s">
        <v>127</v>
      </c>
      <c r="B4" s="8"/>
      <c r="C4" s="8"/>
      <c r="D4" s="8"/>
      <c r="E4" s="8"/>
      <c r="F4" s="8"/>
      <c r="G4" s="9"/>
      <c r="H4" s="10"/>
      <c r="I4" s="10"/>
      <c r="J4" s="11"/>
      <c r="K4" s="11"/>
    </row>
    <row r="5" spans="1:11" ht="12.75">
      <c r="A5" s="8" t="s">
        <v>128</v>
      </c>
      <c r="B5" s="8"/>
      <c r="C5" s="8"/>
      <c r="D5" s="8"/>
      <c r="E5" s="8"/>
      <c r="F5" s="8"/>
      <c r="G5" s="9"/>
      <c r="H5" s="10"/>
      <c r="I5" s="10"/>
      <c r="J5" s="11"/>
      <c r="K5" s="11"/>
    </row>
    <row r="6" spans="1:11" ht="12.75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</row>
    <row r="7" spans="1:11" ht="12.75">
      <c r="A7" s="88" t="s">
        <v>5</v>
      </c>
      <c r="B7" s="67" t="s">
        <v>1</v>
      </c>
      <c r="C7" s="67" t="s">
        <v>123</v>
      </c>
      <c r="D7" s="68"/>
      <c r="E7" s="67" t="s">
        <v>2</v>
      </c>
      <c r="F7" s="74" t="s">
        <v>3</v>
      </c>
      <c r="G7" s="75" t="s">
        <v>6</v>
      </c>
      <c r="H7" s="67" t="s">
        <v>0</v>
      </c>
      <c r="I7" s="68" t="s">
        <v>4</v>
      </c>
      <c r="J7" s="67" t="s">
        <v>4</v>
      </c>
      <c r="K7" s="11"/>
    </row>
    <row r="8" spans="1:12" ht="13.5" customHeight="1">
      <c r="A8" s="88"/>
      <c r="B8" s="68"/>
      <c r="C8" s="67" t="s">
        <v>37</v>
      </c>
      <c r="D8" s="68"/>
      <c r="E8" s="68"/>
      <c r="F8" s="68"/>
      <c r="G8" s="75" t="s">
        <v>7</v>
      </c>
      <c r="H8" s="68"/>
      <c r="I8" s="68"/>
      <c r="J8" s="22"/>
      <c r="K8" s="11"/>
      <c r="L8" s="4"/>
    </row>
    <row r="9" spans="1:12" ht="12.75">
      <c r="A9" s="15">
        <v>29</v>
      </c>
      <c r="B9" s="34" t="s">
        <v>100</v>
      </c>
      <c r="C9" s="15">
        <v>1</v>
      </c>
      <c r="D9" s="15" t="s">
        <v>37</v>
      </c>
      <c r="E9" s="15" t="s">
        <v>153</v>
      </c>
      <c r="F9" s="59">
        <v>0.0011202546296296297</v>
      </c>
      <c r="G9" s="60">
        <f>F9-("01:36,79")</f>
        <v>0</v>
      </c>
      <c r="H9" s="15">
        <v>1</v>
      </c>
      <c r="I9" s="22"/>
      <c r="J9" s="15">
        <v>37</v>
      </c>
      <c r="K9" s="11" t="s">
        <v>37</v>
      </c>
      <c r="L9" s="4"/>
    </row>
    <row r="10" spans="1:11" ht="12.75">
      <c r="A10" s="15">
        <v>5</v>
      </c>
      <c r="B10" s="34" t="s">
        <v>102</v>
      </c>
      <c r="C10" s="15">
        <v>2</v>
      </c>
      <c r="D10" s="15"/>
      <c r="E10" s="15" t="s">
        <v>153</v>
      </c>
      <c r="F10" s="59">
        <v>0.0011307870370370371</v>
      </c>
      <c r="G10" s="60">
        <f aca="true" t="shared" si="0" ref="G10:G49">F10-("01:36,79")</f>
        <v>1.0532407407407452E-05</v>
      </c>
      <c r="H10" s="15">
        <v>2</v>
      </c>
      <c r="I10" s="22"/>
      <c r="J10" s="15">
        <v>34</v>
      </c>
      <c r="K10" s="11" t="s">
        <v>37</v>
      </c>
    </row>
    <row r="11" spans="1:11" ht="12.75">
      <c r="A11" s="15">
        <v>4</v>
      </c>
      <c r="B11" s="34" t="s">
        <v>269</v>
      </c>
      <c r="C11" s="15">
        <v>3</v>
      </c>
      <c r="D11" s="15"/>
      <c r="E11" s="15" t="s">
        <v>151</v>
      </c>
      <c r="F11" s="59">
        <v>0.0011414351851851852</v>
      </c>
      <c r="G11" s="60">
        <f t="shared" si="0"/>
        <v>2.1180555555555536E-05</v>
      </c>
      <c r="H11" s="15">
        <v>3</v>
      </c>
      <c r="I11" s="22"/>
      <c r="J11" s="15">
        <v>31</v>
      </c>
      <c r="K11" s="11" t="s">
        <v>37</v>
      </c>
    </row>
    <row r="12" spans="1:11" ht="12.75">
      <c r="A12" s="15">
        <v>1</v>
      </c>
      <c r="B12" s="34" t="s">
        <v>95</v>
      </c>
      <c r="C12" s="15">
        <v>4</v>
      </c>
      <c r="D12" s="15"/>
      <c r="E12" s="15" t="s">
        <v>153</v>
      </c>
      <c r="F12" s="59">
        <v>0.0011989583333333333</v>
      </c>
      <c r="G12" s="60">
        <f t="shared" si="0"/>
        <v>7.870370370370366E-05</v>
      </c>
      <c r="H12" s="15">
        <v>4</v>
      </c>
      <c r="I12" s="22"/>
      <c r="J12" s="15">
        <v>27</v>
      </c>
      <c r="K12" s="11"/>
    </row>
    <row r="13" spans="1:11" ht="12.75">
      <c r="A13" s="15">
        <v>39</v>
      </c>
      <c r="B13" s="34" t="s">
        <v>278</v>
      </c>
      <c r="C13" s="15">
        <v>5</v>
      </c>
      <c r="D13" s="15" t="s">
        <v>37</v>
      </c>
      <c r="E13" s="15" t="s">
        <v>47</v>
      </c>
      <c r="F13" s="59">
        <v>0.0012105324074074073</v>
      </c>
      <c r="G13" s="60">
        <f t="shared" si="0"/>
        <v>9.027777777777767E-05</v>
      </c>
      <c r="H13" s="15">
        <v>5</v>
      </c>
      <c r="I13" s="22"/>
      <c r="J13" s="15">
        <v>26</v>
      </c>
      <c r="K13" s="11" t="s">
        <v>37</v>
      </c>
    </row>
    <row r="14" spans="1:11" ht="12.75">
      <c r="A14" s="15">
        <v>10</v>
      </c>
      <c r="B14" s="34" t="s">
        <v>286</v>
      </c>
      <c r="C14" s="15">
        <v>6</v>
      </c>
      <c r="D14" s="15" t="s">
        <v>37</v>
      </c>
      <c r="E14" s="15" t="s">
        <v>287</v>
      </c>
      <c r="F14" s="59">
        <v>0.0012282407407407407</v>
      </c>
      <c r="G14" s="60">
        <f t="shared" si="0"/>
        <v>0.000107986111111111</v>
      </c>
      <c r="H14" s="15">
        <v>6</v>
      </c>
      <c r="I14" s="22"/>
      <c r="J14" s="15">
        <v>25</v>
      </c>
      <c r="K14" s="11"/>
    </row>
    <row r="15" spans="1:11" ht="12.75">
      <c r="A15" s="15">
        <v>15</v>
      </c>
      <c r="B15" s="34" t="s">
        <v>261</v>
      </c>
      <c r="C15" s="15">
        <v>7</v>
      </c>
      <c r="D15" s="15"/>
      <c r="E15" s="15" t="s">
        <v>151</v>
      </c>
      <c r="F15" s="59">
        <v>0.0012424768518518518</v>
      </c>
      <c r="G15" s="60">
        <f t="shared" si="0"/>
        <v>0.00012222222222222213</v>
      </c>
      <c r="H15" s="15">
        <v>7</v>
      </c>
      <c r="I15" s="22"/>
      <c r="J15" s="15">
        <v>24</v>
      </c>
      <c r="K15" s="11"/>
    </row>
    <row r="16" spans="1:11" ht="12.75">
      <c r="A16" s="15">
        <v>27</v>
      </c>
      <c r="B16" s="34" t="s">
        <v>103</v>
      </c>
      <c r="C16" s="15">
        <v>8</v>
      </c>
      <c r="D16" s="15"/>
      <c r="E16" s="15" t="s">
        <v>41</v>
      </c>
      <c r="F16" s="59">
        <v>0.0012493055555555554</v>
      </c>
      <c r="G16" s="60">
        <f t="shared" si="0"/>
        <v>0.0001290509259259257</v>
      </c>
      <c r="H16" s="15">
        <v>8</v>
      </c>
      <c r="I16" s="22"/>
      <c r="J16" s="15">
        <v>23</v>
      </c>
      <c r="K16" s="11" t="s">
        <v>37</v>
      </c>
    </row>
    <row r="17" spans="1:11" ht="12.75">
      <c r="A17" s="15">
        <v>18</v>
      </c>
      <c r="B17" s="34" t="s">
        <v>12</v>
      </c>
      <c r="C17" s="15">
        <v>9</v>
      </c>
      <c r="D17" s="15"/>
      <c r="E17" s="15" t="s">
        <v>143</v>
      </c>
      <c r="F17" s="59">
        <v>0.0012518518518518519</v>
      </c>
      <c r="G17" s="60">
        <f t="shared" si="0"/>
        <v>0.00013159722222222218</v>
      </c>
      <c r="H17" s="15">
        <v>9</v>
      </c>
      <c r="I17" s="22"/>
      <c r="J17" s="15">
        <v>22</v>
      </c>
      <c r="K17" s="11" t="s">
        <v>37</v>
      </c>
    </row>
    <row r="18" spans="1:11" ht="12.75">
      <c r="A18" s="15">
        <v>53</v>
      </c>
      <c r="B18" s="34" t="s">
        <v>277</v>
      </c>
      <c r="C18" s="15">
        <v>10</v>
      </c>
      <c r="D18" s="15" t="s">
        <v>37</v>
      </c>
      <c r="E18" s="15" t="s">
        <v>151</v>
      </c>
      <c r="F18" s="59">
        <v>0.0012553240740740739</v>
      </c>
      <c r="G18" s="60">
        <f t="shared" si="0"/>
        <v>0.00013506944444444417</v>
      </c>
      <c r="H18" s="85">
        <v>10</v>
      </c>
      <c r="I18" s="22"/>
      <c r="J18" s="15">
        <v>21</v>
      </c>
      <c r="K18" s="11"/>
    </row>
    <row r="19" spans="1:11" ht="12.75">
      <c r="A19" s="15">
        <v>38</v>
      </c>
      <c r="B19" s="34" t="s">
        <v>280</v>
      </c>
      <c r="C19" s="15">
        <v>11</v>
      </c>
      <c r="D19" s="15" t="s">
        <v>37</v>
      </c>
      <c r="E19" s="15" t="s">
        <v>143</v>
      </c>
      <c r="F19" s="59">
        <v>0.0012553240740740739</v>
      </c>
      <c r="G19" s="60">
        <f t="shared" si="0"/>
        <v>0.00013506944444444417</v>
      </c>
      <c r="H19" s="85">
        <v>10</v>
      </c>
      <c r="I19" s="22"/>
      <c r="J19" s="15">
        <v>21</v>
      </c>
      <c r="K19" s="11" t="s">
        <v>37</v>
      </c>
    </row>
    <row r="20" spans="1:11" ht="12.75">
      <c r="A20" s="15">
        <v>8</v>
      </c>
      <c r="B20" s="34" t="s">
        <v>262</v>
      </c>
      <c r="C20" s="15">
        <v>12</v>
      </c>
      <c r="D20" s="15" t="s">
        <v>37</v>
      </c>
      <c r="E20" s="15" t="s">
        <v>151</v>
      </c>
      <c r="F20" s="59">
        <v>0.001259837962962963</v>
      </c>
      <c r="G20" s="60">
        <f t="shared" si="0"/>
        <v>0.00013958333333333336</v>
      </c>
      <c r="H20" s="15">
        <v>12</v>
      </c>
      <c r="I20" s="22"/>
      <c r="J20" s="15">
        <v>20</v>
      </c>
      <c r="K20" s="11"/>
    </row>
    <row r="21" spans="1:11" ht="12.75">
      <c r="A21" s="15">
        <v>19</v>
      </c>
      <c r="B21" s="34" t="s">
        <v>270</v>
      </c>
      <c r="C21" s="15">
        <v>13</v>
      </c>
      <c r="D21" s="15"/>
      <c r="E21" s="15" t="s">
        <v>143</v>
      </c>
      <c r="F21" s="59">
        <v>0.0012646990740740741</v>
      </c>
      <c r="G21" s="60">
        <f t="shared" si="0"/>
        <v>0.00014444444444444444</v>
      </c>
      <c r="H21" s="15">
        <v>13</v>
      </c>
      <c r="I21" s="22"/>
      <c r="J21" s="15">
        <v>19</v>
      </c>
      <c r="K21" s="11"/>
    </row>
    <row r="22" spans="1:11" ht="12.75">
      <c r="A22" s="15">
        <v>8</v>
      </c>
      <c r="B22" s="34" t="s">
        <v>273</v>
      </c>
      <c r="C22" s="15">
        <v>14</v>
      </c>
      <c r="D22" s="15" t="s">
        <v>37</v>
      </c>
      <c r="E22" s="15" t="s">
        <v>13</v>
      </c>
      <c r="F22" s="59">
        <v>0.001267361111111111</v>
      </c>
      <c r="G22" s="60">
        <f t="shared" si="0"/>
        <v>0.00014710648148148135</v>
      </c>
      <c r="H22" s="15">
        <v>14</v>
      </c>
      <c r="I22" s="22"/>
      <c r="J22" s="15">
        <v>18</v>
      </c>
      <c r="K22" s="11" t="s">
        <v>37</v>
      </c>
    </row>
    <row r="23" spans="1:11" ht="12.75">
      <c r="A23" s="15">
        <v>17</v>
      </c>
      <c r="B23" s="34" t="s">
        <v>285</v>
      </c>
      <c r="C23" s="15">
        <v>15</v>
      </c>
      <c r="D23" s="15"/>
      <c r="E23" s="15" t="s">
        <v>153</v>
      </c>
      <c r="F23" s="59">
        <v>0.001270949074074074</v>
      </c>
      <c r="G23" s="60">
        <f t="shared" si="0"/>
        <v>0.0001506944444444444</v>
      </c>
      <c r="H23" s="15">
        <v>15</v>
      </c>
      <c r="I23" s="22"/>
      <c r="J23" s="15">
        <v>17</v>
      </c>
      <c r="K23" s="83" t="s">
        <v>37</v>
      </c>
    </row>
    <row r="24" spans="1:11" ht="12.75">
      <c r="A24" s="15">
        <v>60</v>
      </c>
      <c r="B24" s="34" t="s">
        <v>94</v>
      </c>
      <c r="C24" s="15">
        <v>16</v>
      </c>
      <c r="D24" s="15"/>
      <c r="E24" s="15" t="s">
        <v>13</v>
      </c>
      <c r="F24" s="59">
        <v>0.0012766203703703705</v>
      </c>
      <c r="G24" s="60">
        <f t="shared" si="0"/>
        <v>0.00015636574074074077</v>
      </c>
      <c r="H24" s="15">
        <v>16</v>
      </c>
      <c r="I24" s="22"/>
      <c r="J24" s="15">
        <v>16</v>
      </c>
      <c r="K24" s="11"/>
    </row>
    <row r="25" spans="1:11" ht="12.75">
      <c r="A25" s="15">
        <v>6</v>
      </c>
      <c r="B25" s="36" t="s">
        <v>271</v>
      </c>
      <c r="C25" s="15">
        <v>17</v>
      </c>
      <c r="D25" s="16" t="s">
        <v>37</v>
      </c>
      <c r="E25" s="15" t="s">
        <v>143</v>
      </c>
      <c r="F25" s="59">
        <v>0.0012841435185185184</v>
      </c>
      <c r="G25" s="60">
        <f t="shared" si="0"/>
        <v>0.00016388888888888876</v>
      </c>
      <c r="H25" s="15">
        <v>17</v>
      </c>
      <c r="I25" s="22"/>
      <c r="J25" s="15">
        <v>15</v>
      </c>
      <c r="K25" s="11"/>
    </row>
    <row r="26" spans="1:11" ht="12.75">
      <c r="A26" s="15">
        <v>15</v>
      </c>
      <c r="B26" s="34" t="s">
        <v>276</v>
      </c>
      <c r="C26" s="15">
        <v>18</v>
      </c>
      <c r="D26" s="15" t="s">
        <v>37</v>
      </c>
      <c r="E26" s="15" t="s">
        <v>151</v>
      </c>
      <c r="F26" s="59">
        <v>0.0012871527777777777</v>
      </c>
      <c r="G26" s="60">
        <f t="shared" si="0"/>
        <v>0.000166898148148148</v>
      </c>
      <c r="H26" s="15">
        <v>18</v>
      </c>
      <c r="I26" s="22"/>
      <c r="J26" s="15">
        <v>14</v>
      </c>
      <c r="K26" s="11"/>
    </row>
    <row r="27" spans="1:11" ht="12.75">
      <c r="A27" s="15">
        <v>3</v>
      </c>
      <c r="B27" s="34" t="s">
        <v>281</v>
      </c>
      <c r="C27" s="15">
        <v>19</v>
      </c>
      <c r="D27" s="15"/>
      <c r="E27" s="15" t="s">
        <v>153</v>
      </c>
      <c r="F27" s="59">
        <v>0.001295949074074074</v>
      </c>
      <c r="G27" s="60">
        <f t="shared" si="0"/>
        <v>0.00017569444444444425</v>
      </c>
      <c r="H27" s="15">
        <v>19</v>
      </c>
      <c r="I27" s="22"/>
      <c r="J27" s="15">
        <v>13</v>
      </c>
      <c r="K27" s="11" t="s">
        <v>37</v>
      </c>
    </row>
    <row r="28" spans="1:11" ht="12.75">
      <c r="A28" s="15">
        <v>3</v>
      </c>
      <c r="B28" s="34" t="s">
        <v>263</v>
      </c>
      <c r="C28" s="15">
        <v>20</v>
      </c>
      <c r="D28" s="15" t="s">
        <v>37</v>
      </c>
      <c r="E28" s="15" t="s">
        <v>151</v>
      </c>
      <c r="F28" s="59">
        <v>0.0013034722222222224</v>
      </c>
      <c r="G28" s="60">
        <f t="shared" si="0"/>
        <v>0.00018321759259259268</v>
      </c>
      <c r="H28" s="15">
        <v>20</v>
      </c>
      <c r="I28" s="22"/>
      <c r="J28" s="15">
        <v>12</v>
      </c>
      <c r="K28" s="11" t="s">
        <v>37</v>
      </c>
    </row>
    <row r="29" spans="1:11" ht="12.75">
      <c r="A29" s="15">
        <v>56</v>
      </c>
      <c r="B29" s="34" t="s">
        <v>274</v>
      </c>
      <c r="C29" s="15">
        <v>21</v>
      </c>
      <c r="D29" s="15"/>
      <c r="E29" s="15" t="s">
        <v>153</v>
      </c>
      <c r="F29" s="59">
        <v>0.001305787037037037</v>
      </c>
      <c r="G29" s="60">
        <f t="shared" si="0"/>
        <v>0.00018553240740740726</v>
      </c>
      <c r="H29" s="15" t="s">
        <v>293</v>
      </c>
      <c r="I29" s="22"/>
      <c r="J29" s="15">
        <v>11</v>
      </c>
      <c r="K29" s="11" t="s">
        <v>37</v>
      </c>
    </row>
    <row r="30" spans="1:11" ht="12.75">
      <c r="A30" s="15">
        <v>58</v>
      </c>
      <c r="B30" s="34" t="s">
        <v>275</v>
      </c>
      <c r="C30" s="15">
        <v>22</v>
      </c>
      <c r="D30" s="15"/>
      <c r="E30" s="15" t="s">
        <v>151</v>
      </c>
      <c r="F30" s="59">
        <v>0.001305787037037037</v>
      </c>
      <c r="G30" s="60">
        <f t="shared" si="0"/>
        <v>0.00018553240740740726</v>
      </c>
      <c r="H30" s="15" t="s">
        <v>293</v>
      </c>
      <c r="I30" s="22"/>
      <c r="J30" s="15">
        <v>11</v>
      </c>
      <c r="K30" s="11" t="s">
        <v>37</v>
      </c>
    </row>
    <row r="31" spans="1:11" ht="12.75">
      <c r="A31" s="15">
        <v>16</v>
      </c>
      <c r="B31" s="34" t="s">
        <v>268</v>
      </c>
      <c r="C31" s="15">
        <v>23</v>
      </c>
      <c r="D31" s="15"/>
      <c r="E31" s="15" t="s">
        <v>41</v>
      </c>
      <c r="F31" s="59">
        <v>0.0013081018518518517</v>
      </c>
      <c r="G31" s="60">
        <f t="shared" si="0"/>
        <v>0.00018784722222222206</v>
      </c>
      <c r="H31" s="15">
        <v>23</v>
      </c>
      <c r="I31" s="22"/>
      <c r="J31" s="15">
        <v>10</v>
      </c>
      <c r="K31" s="11" t="s">
        <v>37</v>
      </c>
    </row>
    <row r="32" spans="1:11" ht="12.75">
      <c r="A32" s="15">
        <v>2</v>
      </c>
      <c r="B32" s="34" t="s">
        <v>104</v>
      </c>
      <c r="C32" s="15">
        <v>24</v>
      </c>
      <c r="D32" s="15"/>
      <c r="E32" s="15" t="s">
        <v>153</v>
      </c>
      <c r="F32" s="59">
        <v>0.001319212962962963</v>
      </c>
      <c r="G32" s="60">
        <f t="shared" si="0"/>
        <v>0.00019895833333333332</v>
      </c>
      <c r="H32" s="15">
        <v>24</v>
      </c>
      <c r="I32" s="22"/>
      <c r="J32" s="15">
        <v>9</v>
      </c>
      <c r="K32" s="11"/>
    </row>
    <row r="33" spans="1:11" ht="12.75">
      <c r="A33" s="15">
        <v>17</v>
      </c>
      <c r="B33" s="34" t="s">
        <v>259</v>
      </c>
      <c r="C33" s="15">
        <v>25</v>
      </c>
      <c r="D33" s="15"/>
      <c r="E33" s="15" t="s">
        <v>41</v>
      </c>
      <c r="F33" s="59">
        <v>0.001332638888888889</v>
      </c>
      <c r="G33" s="60">
        <f t="shared" si="0"/>
        <v>0.00021238425925925938</v>
      </c>
      <c r="H33" s="15">
        <v>25</v>
      </c>
      <c r="I33" s="22"/>
      <c r="J33" s="15">
        <v>8</v>
      </c>
      <c r="K33" s="11" t="s">
        <v>37</v>
      </c>
    </row>
    <row r="34" spans="1:11" ht="12.75">
      <c r="A34" s="15">
        <v>17</v>
      </c>
      <c r="B34" s="34" t="s">
        <v>267</v>
      </c>
      <c r="C34" s="15">
        <v>26</v>
      </c>
      <c r="D34" s="15"/>
      <c r="E34" s="15" t="s">
        <v>41</v>
      </c>
      <c r="F34" s="59">
        <v>0.0013350694444444443</v>
      </c>
      <c r="G34" s="60">
        <f t="shared" si="0"/>
        <v>0.0002148148148148146</v>
      </c>
      <c r="H34" s="15">
        <v>26</v>
      </c>
      <c r="I34" s="22"/>
      <c r="J34" s="15">
        <v>7</v>
      </c>
      <c r="K34" s="11" t="s">
        <v>37</v>
      </c>
    </row>
    <row r="35" spans="1:11" ht="12.75">
      <c r="A35" s="15">
        <v>16</v>
      </c>
      <c r="B35" s="34" t="s">
        <v>289</v>
      </c>
      <c r="C35" s="15">
        <v>27</v>
      </c>
      <c r="D35" s="15" t="s">
        <v>37</v>
      </c>
      <c r="E35" s="15" t="s">
        <v>290</v>
      </c>
      <c r="F35" s="59">
        <v>0.0013548611111111112</v>
      </c>
      <c r="G35" s="60">
        <f t="shared" si="0"/>
        <v>0.00023460648148148147</v>
      </c>
      <c r="H35" s="15">
        <v>27</v>
      </c>
      <c r="I35" s="22"/>
      <c r="J35" s="15">
        <v>6</v>
      </c>
      <c r="K35" s="11" t="s">
        <v>37</v>
      </c>
    </row>
    <row r="36" spans="1:11" ht="12.75">
      <c r="A36" s="15">
        <v>52</v>
      </c>
      <c r="B36" s="34" t="s">
        <v>283</v>
      </c>
      <c r="C36" s="15">
        <v>28</v>
      </c>
      <c r="D36" s="15" t="s">
        <v>37</v>
      </c>
      <c r="E36" s="15" t="s">
        <v>47</v>
      </c>
      <c r="F36" s="59">
        <v>0.0013827546296296296</v>
      </c>
      <c r="G36" s="60">
        <f t="shared" si="0"/>
        <v>0.00026249999999999993</v>
      </c>
      <c r="H36" s="15">
        <v>28</v>
      </c>
      <c r="I36" s="22"/>
      <c r="J36" s="15">
        <v>5</v>
      </c>
      <c r="K36" s="11" t="s">
        <v>37</v>
      </c>
    </row>
    <row r="37" spans="1:11" ht="12.75">
      <c r="A37" s="15">
        <v>16</v>
      </c>
      <c r="B37" s="34" t="s">
        <v>260</v>
      </c>
      <c r="C37" s="15">
        <v>29</v>
      </c>
      <c r="D37" s="15"/>
      <c r="E37" s="15" t="s">
        <v>41</v>
      </c>
      <c r="F37" s="59">
        <v>0.0013863425925925927</v>
      </c>
      <c r="G37" s="60">
        <f t="shared" si="0"/>
        <v>0.000266087962962963</v>
      </c>
      <c r="H37" s="15">
        <v>29</v>
      </c>
      <c r="I37" s="22"/>
      <c r="J37" s="15">
        <v>4</v>
      </c>
      <c r="K37" s="11" t="s">
        <v>37</v>
      </c>
    </row>
    <row r="38" spans="1:11" ht="12.75">
      <c r="A38" s="15">
        <v>54</v>
      </c>
      <c r="B38" s="34" t="s">
        <v>282</v>
      </c>
      <c r="C38" s="15">
        <v>30</v>
      </c>
      <c r="D38" s="15"/>
      <c r="E38" s="15" t="s">
        <v>47</v>
      </c>
      <c r="F38" s="59">
        <v>0.001387152777777778</v>
      </c>
      <c r="G38" s="60">
        <f t="shared" si="0"/>
        <v>0.00026689814814814827</v>
      </c>
      <c r="H38" s="15">
        <v>30</v>
      </c>
      <c r="I38" s="22"/>
      <c r="J38" s="15">
        <v>3</v>
      </c>
      <c r="K38" s="11"/>
    </row>
    <row r="39" spans="1:11" ht="12.75">
      <c r="A39" s="15">
        <v>17</v>
      </c>
      <c r="B39" s="34" t="s">
        <v>292</v>
      </c>
      <c r="C39" s="15">
        <v>31</v>
      </c>
      <c r="D39" s="15"/>
      <c r="E39" s="15" t="s">
        <v>153</v>
      </c>
      <c r="F39" s="59">
        <v>0.0014146990740740743</v>
      </c>
      <c r="G39" s="60">
        <f t="shared" si="0"/>
        <v>0.0002944444444444446</v>
      </c>
      <c r="H39" s="15">
        <v>31</v>
      </c>
      <c r="I39" s="22"/>
      <c r="J39" s="15">
        <v>2</v>
      </c>
      <c r="K39" s="11" t="s">
        <v>37</v>
      </c>
    </row>
    <row r="40" spans="1:11" ht="12.75">
      <c r="A40" s="15">
        <v>14</v>
      </c>
      <c r="B40" s="34" t="s">
        <v>288</v>
      </c>
      <c r="C40" s="15">
        <v>32</v>
      </c>
      <c r="D40" s="15"/>
      <c r="E40" s="15" t="s">
        <v>287</v>
      </c>
      <c r="F40" s="59">
        <v>0.0014311342592592594</v>
      </c>
      <c r="G40" s="60">
        <f t="shared" si="0"/>
        <v>0.0003108796296296297</v>
      </c>
      <c r="H40" s="15">
        <v>32</v>
      </c>
      <c r="I40" s="22"/>
      <c r="J40" s="15">
        <v>1</v>
      </c>
      <c r="K40" s="11"/>
    </row>
    <row r="41" spans="1:11" ht="12.75">
      <c r="A41" s="15">
        <v>40</v>
      </c>
      <c r="B41" s="34" t="s">
        <v>279</v>
      </c>
      <c r="C41" s="15">
        <v>33</v>
      </c>
      <c r="D41" s="15"/>
      <c r="E41" s="15" t="s">
        <v>47</v>
      </c>
      <c r="F41" s="59">
        <v>0.001453587962962963</v>
      </c>
      <c r="G41" s="60">
        <f t="shared" si="0"/>
        <v>0.00033333333333333327</v>
      </c>
      <c r="H41" s="15">
        <v>33</v>
      </c>
      <c r="I41" s="22"/>
      <c r="J41" s="15">
        <v>0</v>
      </c>
      <c r="K41" s="11"/>
    </row>
    <row r="42" spans="1:11" ht="12.75">
      <c r="A42" s="15">
        <v>51</v>
      </c>
      <c r="B42" s="34" t="s">
        <v>90</v>
      </c>
      <c r="C42" s="15">
        <v>34</v>
      </c>
      <c r="D42" s="15" t="s">
        <v>37</v>
      </c>
      <c r="E42" s="15" t="s">
        <v>47</v>
      </c>
      <c r="F42" s="59">
        <v>0.0014572916666666666</v>
      </c>
      <c r="G42" s="60">
        <f t="shared" si="0"/>
        <v>0.00033703703703703695</v>
      </c>
      <c r="H42" s="15">
        <v>34</v>
      </c>
      <c r="I42" s="22"/>
      <c r="J42" s="15">
        <v>0</v>
      </c>
      <c r="K42" s="11"/>
    </row>
    <row r="43" spans="1:11" ht="12.75">
      <c r="A43" s="15">
        <v>14</v>
      </c>
      <c r="B43" s="34" t="s">
        <v>264</v>
      </c>
      <c r="C43" s="15">
        <v>35</v>
      </c>
      <c r="D43" s="15" t="s">
        <v>37</v>
      </c>
      <c r="E43" s="15" t="s">
        <v>151</v>
      </c>
      <c r="F43" s="59">
        <v>0.0015113425925925928</v>
      </c>
      <c r="G43" s="60">
        <f t="shared" si="0"/>
        <v>0.0003910879629629631</v>
      </c>
      <c r="H43" s="15">
        <v>35</v>
      </c>
      <c r="I43" s="22"/>
      <c r="J43" s="15">
        <v>0</v>
      </c>
      <c r="K43" s="11"/>
    </row>
    <row r="44" spans="1:11" ht="12.75">
      <c r="A44" s="15">
        <v>10</v>
      </c>
      <c r="B44" s="34" t="s">
        <v>291</v>
      </c>
      <c r="C44" s="15">
        <v>36</v>
      </c>
      <c r="D44" s="15" t="s">
        <v>37</v>
      </c>
      <c r="E44" s="15" t="s">
        <v>153</v>
      </c>
      <c r="F44" s="59">
        <v>0.0015591435185185185</v>
      </c>
      <c r="G44" s="60">
        <f t="shared" si="0"/>
        <v>0.00043888888888888884</v>
      </c>
      <c r="H44" s="15">
        <v>36</v>
      </c>
      <c r="I44" s="22"/>
      <c r="J44" s="15">
        <v>0</v>
      </c>
      <c r="K44" s="11"/>
    </row>
    <row r="45" spans="1:11" ht="12.75">
      <c r="A45" s="15">
        <v>10</v>
      </c>
      <c r="B45" s="34" t="s">
        <v>266</v>
      </c>
      <c r="C45" s="15">
        <v>37</v>
      </c>
      <c r="D45" s="15" t="s">
        <v>37</v>
      </c>
      <c r="E45" s="15" t="s">
        <v>151</v>
      </c>
      <c r="F45" s="59">
        <v>0.0016719907407407406</v>
      </c>
      <c r="G45" s="60">
        <f t="shared" si="0"/>
        <v>0.0005517361111111109</v>
      </c>
      <c r="H45" s="15">
        <v>37</v>
      </c>
      <c r="I45" s="22"/>
      <c r="J45" s="15">
        <v>0</v>
      </c>
      <c r="K45" s="11"/>
    </row>
    <row r="46" spans="1:11" ht="12.75">
      <c r="A46" s="15">
        <v>11</v>
      </c>
      <c r="B46" s="34" t="s">
        <v>284</v>
      </c>
      <c r="C46" s="15">
        <v>38</v>
      </c>
      <c r="D46" s="15" t="s">
        <v>37</v>
      </c>
      <c r="E46" s="15" t="s">
        <v>151</v>
      </c>
      <c r="F46" s="59">
        <v>0.0017121527777777777</v>
      </c>
      <c r="G46" s="60">
        <f t="shared" si="0"/>
        <v>0.000591898148148148</v>
      </c>
      <c r="H46" s="15">
        <v>38</v>
      </c>
      <c r="I46" s="22"/>
      <c r="J46" s="15">
        <v>0</v>
      </c>
      <c r="K46" s="11"/>
    </row>
    <row r="47" spans="1:11" ht="12.75">
      <c r="A47" s="15">
        <v>12</v>
      </c>
      <c r="B47" s="34" t="s">
        <v>265</v>
      </c>
      <c r="C47" s="15">
        <v>39</v>
      </c>
      <c r="D47" s="15" t="s">
        <v>37</v>
      </c>
      <c r="E47" s="15" t="s">
        <v>151</v>
      </c>
      <c r="F47" s="59">
        <v>0.0018107638888888889</v>
      </c>
      <c r="G47" s="60">
        <f t="shared" si="0"/>
        <v>0.0006905092592592592</v>
      </c>
      <c r="H47" s="15">
        <v>39</v>
      </c>
      <c r="I47" s="22"/>
      <c r="J47" s="15">
        <v>0</v>
      </c>
      <c r="K47" s="11"/>
    </row>
    <row r="48" spans="1:11" ht="12.75">
      <c r="A48" s="15">
        <v>55</v>
      </c>
      <c r="B48" s="34" t="s">
        <v>272</v>
      </c>
      <c r="C48" s="15">
        <v>40</v>
      </c>
      <c r="D48" s="15"/>
      <c r="E48" s="15" t="s">
        <v>143</v>
      </c>
      <c r="F48" s="59">
        <v>0.001991550925925926</v>
      </c>
      <c r="G48" s="60">
        <f t="shared" si="0"/>
        <v>0.0008712962962962964</v>
      </c>
      <c r="H48" s="15">
        <v>40</v>
      </c>
      <c r="I48" s="22"/>
      <c r="J48" s="15">
        <v>0</v>
      </c>
      <c r="K48" s="11"/>
    </row>
    <row r="49" spans="1:11" ht="12.75">
      <c r="A49" s="15">
        <v>1</v>
      </c>
      <c r="B49" s="34" t="s">
        <v>314</v>
      </c>
      <c r="C49" s="15">
        <v>41</v>
      </c>
      <c r="D49" s="15" t="s">
        <v>315</v>
      </c>
      <c r="E49" s="15" t="s">
        <v>151</v>
      </c>
      <c r="F49" s="59" t="s">
        <v>316</v>
      </c>
      <c r="G49" s="60" t="e">
        <f t="shared" si="0"/>
        <v>#VALUE!</v>
      </c>
      <c r="H49" s="15">
        <v>41</v>
      </c>
      <c r="I49" s="22"/>
      <c r="J49" s="15">
        <v>0</v>
      </c>
      <c r="K49" s="11" t="s">
        <v>37</v>
      </c>
    </row>
    <row r="50" spans="1:11" ht="1.5" customHeight="1" hidden="1">
      <c r="A50" s="14"/>
      <c r="B50" s="35"/>
      <c r="C50" s="14"/>
      <c r="D50" s="14"/>
      <c r="E50" s="14"/>
      <c r="F50" s="37"/>
      <c r="G50" s="3"/>
      <c r="H50" s="14"/>
      <c r="I50" s="20"/>
      <c r="J50" s="14"/>
      <c r="K50" s="11"/>
    </row>
    <row r="51" spans="1:11" ht="12.75" hidden="1">
      <c r="A51" s="11"/>
      <c r="B51" s="11"/>
      <c r="C51" s="11"/>
      <c r="D51" s="11"/>
      <c r="E51" s="11"/>
      <c r="F51" s="11"/>
      <c r="G51" s="12"/>
      <c r="H51" s="11"/>
      <c r="I51" s="11"/>
      <c r="J51" s="11"/>
      <c r="K51" s="11"/>
    </row>
    <row r="52" spans="1:11" ht="12.75" hidden="1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</row>
    <row r="53" spans="1:11" ht="12.75" hidden="1">
      <c r="A53" s="11"/>
      <c r="B53" s="11"/>
      <c r="C53" s="11"/>
      <c r="D53" s="11"/>
      <c r="E53" s="11"/>
      <c r="F53" s="11"/>
      <c r="G53" s="12"/>
      <c r="H53" s="11"/>
      <c r="I53" s="11"/>
      <c r="J53" s="11"/>
      <c r="K53" s="11"/>
    </row>
    <row r="54" spans="1:11" ht="17.25" customHeight="1">
      <c r="A54" s="11"/>
      <c r="B54" s="17" t="s">
        <v>256</v>
      </c>
      <c r="C54" s="11"/>
      <c r="D54" s="11"/>
      <c r="E54" s="11"/>
      <c r="F54" s="11" t="s">
        <v>130</v>
      </c>
      <c r="G54" s="11"/>
      <c r="H54" s="12" t="s">
        <v>37</v>
      </c>
      <c r="I54" s="11"/>
      <c r="J54" s="11"/>
      <c r="K54" s="11"/>
    </row>
    <row r="55" spans="1:11" ht="14.25" customHeight="1">
      <c r="A55" s="11"/>
      <c r="B55" s="11" t="s">
        <v>257</v>
      </c>
      <c r="C55" s="11"/>
      <c r="D55" s="11"/>
      <c r="E55" s="11"/>
      <c r="F55" s="11" t="s">
        <v>258</v>
      </c>
      <c r="G55" s="11"/>
      <c r="H55" s="12"/>
      <c r="I55" s="11"/>
      <c r="J55" s="11"/>
      <c r="K55" s="11"/>
    </row>
    <row r="56" spans="1:11" ht="14.25" customHeight="1">
      <c r="A56" s="11"/>
      <c r="B56" s="11"/>
      <c r="C56" s="11"/>
      <c r="D56" s="11"/>
      <c r="E56" s="11"/>
      <c r="F56" s="11"/>
      <c r="G56" s="11"/>
      <c r="H56" s="12"/>
      <c r="I56" s="11"/>
      <c r="J56" s="11"/>
      <c r="K56" s="11"/>
    </row>
    <row r="57" spans="1:11" ht="14.25" customHeight="1">
      <c r="A57" s="11"/>
      <c r="B57" s="11"/>
      <c r="C57" s="11"/>
      <c r="D57" s="11"/>
      <c r="E57" s="11"/>
      <c r="F57" s="11"/>
      <c r="G57" s="11"/>
      <c r="H57" s="12"/>
      <c r="I57" s="11"/>
      <c r="J57" s="11"/>
      <c r="K57" s="11"/>
    </row>
    <row r="58" spans="1:11" ht="14.25" customHeight="1">
      <c r="A58" s="11"/>
      <c r="B58" s="11"/>
      <c r="C58" s="11"/>
      <c r="D58" s="11"/>
      <c r="E58" s="11"/>
      <c r="F58" s="11"/>
      <c r="G58" s="11"/>
      <c r="H58" s="12"/>
      <c r="I58" s="11"/>
      <c r="J58" s="11"/>
      <c r="K58" s="11"/>
    </row>
    <row r="59" spans="1:11" ht="14.25" customHeight="1">
      <c r="A59" s="11"/>
      <c r="B59" s="11"/>
      <c r="C59" s="11"/>
      <c r="D59" s="11"/>
      <c r="E59" s="11"/>
      <c r="F59" s="11"/>
      <c r="G59" s="11"/>
      <c r="H59" s="12"/>
      <c r="I59" s="11"/>
      <c r="J59" s="11"/>
      <c r="K59" s="11"/>
    </row>
    <row r="60" spans="1:11" ht="14.25" customHeight="1">
      <c r="A60" s="11"/>
      <c r="B60" s="11"/>
      <c r="C60" s="11"/>
      <c r="D60" s="11"/>
      <c r="E60" s="11"/>
      <c r="F60" s="11"/>
      <c r="G60" s="11"/>
      <c r="H60" s="12"/>
      <c r="I60" s="11"/>
      <c r="J60" s="11"/>
      <c r="K60" s="11"/>
    </row>
    <row r="61" spans="1:11" ht="14.25" customHeight="1">
      <c r="A61" s="11"/>
      <c r="B61" s="11"/>
      <c r="C61" s="11"/>
      <c r="D61" s="11"/>
      <c r="E61" s="11"/>
      <c r="F61" s="11"/>
      <c r="G61" s="11"/>
      <c r="H61" s="12"/>
      <c r="I61" s="11"/>
      <c r="J61" s="11"/>
      <c r="K61" s="11"/>
    </row>
    <row r="62" spans="1:11" ht="14.25" customHeight="1">
      <c r="A62" s="11"/>
      <c r="B62" s="11"/>
      <c r="C62" s="11"/>
      <c r="D62" s="11"/>
      <c r="E62" s="11"/>
      <c r="F62" s="11"/>
      <c r="G62" s="11"/>
      <c r="H62" s="12"/>
      <c r="I62" s="11"/>
      <c r="J62" s="11"/>
      <c r="K62" s="11"/>
    </row>
    <row r="63" spans="1:11" ht="14.25" customHeight="1">
      <c r="A63" s="11"/>
      <c r="B63" s="11"/>
      <c r="C63" s="11"/>
      <c r="D63" s="11"/>
      <c r="E63" s="11"/>
      <c r="F63" s="11"/>
      <c r="G63" s="11"/>
      <c r="H63" s="12"/>
      <c r="I63" s="11"/>
      <c r="J63" s="11"/>
      <c r="K63" s="11"/>
    </row>
    <row r="64" spans="1:11" ht="14.25" customHeight="1">
      <c r="A64" s="11"/>
      <c r="B64" s="11"/>
      <c r="C64" s="11"/>
      <c r="D64" s="11"/>
      <c r="E64" s="11"/>
      <c r="F64" s="11"/>
      <c r="G64" s="11"/>
      <c r="H64" s="12"/>
      <c r="I64" s="11"/>
      <c r="J64" s="11"/>
      <c r="K64" s="11"/>
    </row>
    <row r="65" spans="1:11" ht="14.25" customHeight="1">
      <c r="A65" s="11"/>
      <c r="B65" s="11"/>
      <c r="C65" s="11"/>
      <c r="D65" s="11"/>
      <c r="E65" s="11"/>
      <c r="F65" s="11"/>
      <c r="G65" s="11"/>
      <c r="H65" s="12"/>
      <c r="I65" s="11"/>
      <c r="J65" s="11"/>
      <c r="K65" s="11"/>
    </row>
    <row r="66" spans="1:11" ht="14.25" customHeight="1">
      <c r="A66" s="11"/>
      <c r="B66" s="11"/>
      <c r="C66" s="11"/>
      <c r="D66" s="11"/>
      <c r="E66" s="11"/>
      <c r="F66" s="11"/>
      <c r="G66" s="11"/>
      <c r="H66" s="12"/>
      <c r="I66" s="11"/>
      <c r="J66" s="11"/>
      <c r="K66" s="11"/>
    </row>
    <row r="67" spans="1:11" ht="14.25" customHeight="1">
      <c r="A67" s="11"/>
      <c r="B67" s="11"/>
      <c r="C67" s="11"/>
      <c r="D67" s="11"/>
      <c r="E67" s="11"/>
      <c r="F67" s="11"/>
      <c r="G67" s="11"/>
      <c r="H67" s="12"/>
      <c r="I67" s="11"/>
      <c r="J67" s="11"/>
      <c r="K67" s="11"/>
    </row>
    <row r="68" spans="1:11" ht="14.25" customHeight="1">
      <c r="A68" s="11"/>
      <c r="B68" s="11"/>
      <c r="C68" s="11"/>
      <c r="D68" s="11"/>
      <c r="E68" s="11"/>
      <c r="F68" s="11"/>
      <c r="G68" s="11"/>
      <c r="H68" s="12"/>
      <c r="I68" s="11"/>
      <c r="J68" s="11"/>
      <c r="K68" s="11"/>
    </row>
    <row r="69" spans="1:11" ht="14.25" customHeight="1">
      <c r="A69" s="11"/>
      <c r="B69" s="11"/>
      <c r="C69" s="11"/>
      <c r="D69" s="11"/>
      <c r="E69" s="11"/>
      <c r="F69" s="11"/>
      <c r="G69" s="11"/>
      <c r="H69" s="12"/>
      <c r="I69" s="11"/>
      <c r="J69" s="11"/>
      <c r="K69" s="11"/>
    </row>
    <row r="70" spans="1:11" ht="14.25" customHeight="1">
      <c r="A70" s="11"/>
      <c r="B70" s="11"/>
      <c r="C70" s="11"/>
      <c r="D70" s="11"/>
      <c r="E70" s="11"/>
      <c r="F70" s="11"/>
      <c r="G70" s="11"/>
      <c r="H70" s="12"/>
      <c r="I70" s="11"/>
      <c r="J70" s="11"/>
      <c r="K70" s="11"/>
    </row>
    <row r="71" spans="1:11" ht="14.25" customHeight="1">
      <c r="A71" s="11"/>
      <c r="B71" s="11"/>
      <c r="C71" s="11"/>
      <c r="D71" s="11"/>
      <c r="E71" s="11"/>
      <c r="F71" s="11"/>
      <c r="G71" s="11"/>
      <c r="H71" s="12"/>
      <c r="I71" s="11"/>
      <c r="J71" s="11"/>
      <c r="K71" s="11"/>
    </row>
    <row r="72" spans="1:11" ht="14.25" customHeight="1">
      <c r="A72" s="11"/>
      <c r="B72" s="11"/>
      <c r="C72" s="11"/>
      <c r="D72" s="11"/>
      <c r="E72" s="11"/>
      <c r="F72" s="11"/>
      <c r="G72" s="11"/>
      <c r="H72" s="12"/>
      <c r="I72" s="11"/>
      <c r="J72" s="11"/>
      <c r="K72" s="11"/>
    </row>
    <row r="73" spans="1:11" ht="14.25" customHeight="1">
      <c r="A73" s="11"/>
      <c r="B73" s="11"/>
      <c r="C73" s="11"/>
      <c r="D73" s="11"/>
      <c r="E73" s="11"/>
      <c r="F73" s="11"/>
      <c r="G73" s="11"/>
      <c r="H73" s="12"/>
      <c r="I73" s="11"/>
      <c r="J73" s="11"/>
      <c r="K73" s="11"/>
    </row>
    <row r="74" spans="1:11" ht="14.25" customHeight="1">
      <c r="A74" s="11"/>
      <c r="B74" s="11"/>
      <c r="C74" s="11"/>
      <c r="D74" s="11"/>
      <c r="E74" s="11"/>
      <c r="F74" s="11"/>
      <c r="G74" s="11"/>
      <c r="H74" s="12"/>
      <c r="I74" s="11"/>
      <c r="J74" s="11"/>
      <c r="K74" s="11"/>
    </row>
    <row r="75" spans="1:11" ht="14.25" customHeight="1">
      <c r="A75" s="11"/>
      <c r="B75" s="11"/>
      <c r="C75" s="11"/>
      <c r="D75" s="11"/>
      <c r="E75" s="11"/>
      <c r="F75" s="11"/>
      <c r="G75" s="11"/>
      <c r="H75" s="12"/>
      <c r="I75" s="11"/>
      <c r="J75" s="11"/>
      <c r="K75" s="11"/>
    </row>
    <row r="76" spans="1:11" ht="14.25" customHeight="1">
      <c r="A76" s="11"/>
      <c r="B76" s="11"/>
      <c r="C76" s="11"/>
      <c r="D76" s="11"/>
      <c r="E76" s="11"/>
      <c r="F76" s="11"/>
      <c r="G76" s="11"/>
      <c r="H76" s="12"/>
      <c r="I76" s="11"/>
      <c r="J76" s="11"/>
      <c r="K76" s="11"/>
    </row>
    <row r="77" spans="1:11" ht="15.75" thickBot="1">
      <c r="A77" s="41" t="s">
        <v>76</v>
      </c>
      <c r="B77" s="41"/>
      <c r="C77" s="41"/>
      <c r="D77" s="41"/>
      <c r="E77" s="41"/>
      <c r="F77" s="41"/>
      <c r="G77" s="42"/>
      <c r="H77" s="40"/>
      <c r="I77" s="40"/>
      <c r="J77" s="38"/>
      <c r="K77" s="11"/>
    </row>
    <row r="78" spans="1:11" ht="14.25">
      <c r="A78" s="89" t="s">
        <v>5</v>
      </c>
      <c r="B78" s="43" t="s">
        <v>1</v>
      </c>
      <c r="C78" s="43" t="s">
        <v>123</v>
      </c>
      <c r="D78" s="44"/>
      <c r="E78" s="43" t="s">
        <v>2</v>
      </c>
      <c r="F78" s="45" t="s">
        <v>3</v>
      </c>
      <c r="G78" s="46" t="s">
        <v>6</v>
      </c>
      <c r="H78" s="43" t="s">
        <v>0</v>
      </c>
      <c r="I78" s="47" t="s">
        <v>4</v>
      </c>
      <c r="J78" s="72" t="s">
        <v>4</v>
      </c>
      <c r="K78" s="11"/>
    </row>
    <row r="79" spans="1:11" ht="15">
      <c r="A79" s="90"/>
      <c r="B79" s="61"/>
      <c r="C79" s="62" t="s">
        <v>37</v>
      </c>
      <c r="D79" s="61"/>
      <c r="E79" s="61"/>
      <c r="F79" s="61"/>
      <c r="G79" s="63" t="s">
        <v>7</v>
      </c>
      <c r="H79" s="61"/>
      <c r="I79" s="64"/>
      <c r="J79" s="50"/>
      <c r="K79" s="11"/>
    </row>
    <row r="80" spans="1:11" ht="15">
      <c r="A80" s="48">
        <v>5</v>
      </c>
      <c r="B80" s="49" t="s">
        <v>294</v>
      </c>
      <c r="C80" s="48">
        <v>1</v>
      </c>
      <c r="D80" s="48"/>
      <c r="E80" s="48" t="s">
        <v>13</v>
      </c>
      <c r="F80" s="65">
        <v>0.0011599537037037036</v>
      </c>
      <c r="G80" s="66">
        <f>F80-("01:40,22")</f>
        <v>0</v>
      </c>
      <c r="H80" s="48">
        <v>1</v>
      </c>
      <c r="I80" s="50"/>
      <c r="J80" s="48">
        <v>37</v>
      </c>
      <c r="K80" s="11" t="s">
        <v>37</v>
      </c>
    </row>
    <row r="81" spans="1:11" ht="15">
      <c r="A81" s="48">
        <v>1</v>
      </c>
      <c r="B81" s="49" t="s">
        <v>88</v>
      </c>
      <c r="C81" s="48">
        <v>2</v>
      </c>
      <c r="D81" s="48" t="s">
        <v>37</v>
      </c>
      <c r="E81" s="48" t="s">
        <v>143</v>
      </c>
      <c r="F81" s="65">
        <v>0.0011717592592592593</v>
      </c>
      <c r="G81" s="66">
        <f aca="true" t="shared" si="1" ref="G81:G109">F81-("01:40,22")</f>
        <v>1.1805555555555701E-05</v>
      </c>
      <c r="H81" s="48">
        <v>2</v>
      </c>
      <c r="I81" s="50"/>
      <c r="J81" s="48">
        <v>34</v>
      </c>
      <c r="K81" s="11"/>
    </row>
    <row r="82" spans="1:11" ht="15">
      <c r="A82" s="48">
        <v>4</v>
      </c>
      <c r="B82" s="49" t="s">
        <v>84</v>
      </c>
      <c r="C82" s="48">
        <v>3</v>
      </c>
      <c r="D82" s="48"/>
      <c r="E82" s="48" t="s">
        <v>47</v>
      </c>
      <c r="F82" s="65">
        <v>0.001218287037037037</v>
      </c>
      <c r="G82" s="66">
        <f t="shared" si="1"/>
        <v>5.8333333333333414E-05</v>
      </c>
      <c r="H82" s="48">
        <v>3</v>
      </c>
      <c r="I82" s="50"/>
      <c r="J82" s="48">
        <v>31</v>
      </c>
      <c r="K82" s="11" t="s">
        <v>37</v>
      </c>
    </row>
    <row r="83" spans="1:11" ht="15">
      <c r="A83" s="48">
        <v>3</v>
      </c>
      <c r="B83" s="49" t="s">
        <v>83</v>
      </c>
      <c r="C83" s="48">
        <v>4</v>
      </c>
      <c r="D83" s="48"/>
      <c r="E83" s="48" t="s">
        <v>56</v>
      </c>
      <c r="F83" s="65">
        <v>0.001235185185185185</v>
      </c>
      <c r="G83" s="66">
        <f t="shared" si="1"/>
        <v>7.523148148148146E-05</v>
      </c>
      <c r="H83" s="48">
        <v>4</v>
      </c>
      <c r="I83" s="50"/>
      <c r="J83" s="48">
        <v>27</v>
      </c>
      <c r="K83" s="11"/>
    </row>
    <row r="84" spans="1:11" ht="15">
      <c r="A84" s="48">
        <v>6</v>
      </c>
      <c r="B84" s="49" t="s">
        <v>304</v>
      </c>
      <c r="C84" s="48">
        <v>5</v>
      </c>
      <c r="D84" s="48"/>
      <c r="E84" s="48" t="s">
        <v>13</v>
      </c>
      <c r="F84" s="65">
        <v>0.0012364583333333333</v>
      </c>
      <c r="G84" s="66">
        <f t="shared" si="1"/>
        <v>7.650462962962971E-05</v>
      </c>
      <c r="H84" s="48">
        <v>5</v>
      </c>
      <c r="I84" s="50"/>
      <c r="J84" s="48">
        <v>26</v>
      </c>
      <c r="K84" s="11" t="s">
        <v>37</v>
      </c>
    </row>
    <row r="85" spans="1:11" ht="15">
      <c r="A85" s="48">
        <v>10</v>
      </c>
      <c r="B85" s="49" t="s">
        <v>296</v>
      </c>
      <c r="C85" s="48">
        <v>6</v>
      </c>
      <c r="D85" s="48"/>
      <c r="E85" s="48" t="s">
        <v>151</v>
      </c>
      <c r="F85" s="65">
        <v>0.0012383101851851854</v>
      </c>
      <c r="G85" s="66">
        <f t="shared" si="1"/>
        <v>7.835648148148177E-05</v>
      </c>
      <c r="H85" s="48">
        <v>6</v>
      </c>
      <c r="I85" s="50"/>
      <c r="J85" s="48">
        <v>25</v>
      </c>
      <c r="K85" s="11"/>
    </row>
    <row r="86" spans="1:11" ht="15">
      <c r="A86" s="48">
        <v>6</v>
      </c>
      <c r="B86" s="49" t="s">
        <v>18</v>
      </c>
      <c r="C86" s="48">
        <v>7</v>
      </c>
      <c r="D86" s="48"/>
      <c r="E86" s="48" t="s">
        <v>143</v>
      </c>
      <c r="F86" s="65">
        <v>0.0012515046296296295</v>
      </c>
      <c r="G86" s="66">
        <f t="shared" si="1"/>
        <v>9.155092592592591E-05</v>
      </c>
      <c r="H86" s="48">
        <v>7</v>
      </c>
      <c r="I86" s="50"/>
      <c r="J86" s="48">
        <v>24</v>
      </c>
      <c r="K86" s="11"/>
    </row>
    <row r="87" spans="1:11" ht="15">
      <c r="A87" s="48">
        <v>2</v>
      </c>
      <c r="B87" s="49" t="s">
        <v>17</v>
      </c>
      <c r="C87" s="48">
        <v>8</v>
      </c>
      <c r="D87" s="48"/>
      <c r="E87" s="48" t="s">
        <v>13</v>
      </c>
      <c r="F87" s="65">
        <v>0.0012574074074074074</v>
      </c>
      <c r="G87" s="66">
        <f t="shared" si="1"/>
        <v>9.745370370370376E-05</v>
      </c>
      <c r="H87" s="48">
        <v>8</v>
      </c>
      <c r="I87" s="50"/>
      <c r="J87" s="48">
        <v>23</v>
      </c>
      <c r="K87" s="11" t="s">
        <v>37</v>
      </c>
    </row>
    <row r="88" spans="1:11" ht="15">
      <c r="A88" s="48">
        <v>3</v>
      </c>
      <c r="B88" s="49" t="s">
        <v>308</v>
      </c>
      <c r="C88" s="48">
        <v>9</v>
      </c>
      <c r="D88" s="48"/>
      <c r="E88" s="48" t="s">
        <v>56</v>
      </c>
      <c r="F88" s="65">
        <v>0.0012645833333333333</v>
      </c>
      <c r="G88" s="66">
        <f t="shared" si="1"/>
        <v>0.00010462962962962965</v>
      </c>
      <c r="H88" s="48">
        <v>9</v>
      </c>
      <c r="I88" s="50"/>
      <c r="J88" s="48">
        <v>22</v>
      </c>
      <c r="K88" s="11" t="s">
        <v>37</v>
      </c>
    </row>
    <row r="89" spans="1:11" ht="15">
      <c r="A89" s="48">
        <v>15</v>
      </c>
      <c r="B89" s="49" t="s">
        <v>81</v>
      </c>
      <c r="C89" s="48">
        <v>10</v>
      </c>
      <c r="D89" s="48"/>
      <c r="E89" s="48" t="s">
        <v>151</v>
      </c>
      <c r="F89" s="65">
        <v>0.0012680555555555555</v>
      </c>
      <c r="G89" s="66">
        <f t="shared" si="1"/>
        <v>0.00010810185185185185</v>
      </c>
      <c r="H89" s="48">
        <v>10</v>
      </c>
      <c r="I89" s="50"/>
      <c r="J89" s="48">
        <v>21</v>
      </c>
      <c r="K89" s="11"/>
    </row>
    <row r="90" spans="1:11" ht="15">
      <c r="A90" s="48">
        <v>17</v>
      </c>
      <c r="B90" s="49" t="s">
        <v>77</v>
      </c>
      <c r="C90" s="48">
        <v>11</v>
      </c>
      <c r="D90" s="48"/>
      <c r="E90" s="48" t="s">
        <v>41</v>
      </c>
      <c r="F90" s="65">
        <v>0.0012891203703703704</v>
      </c>
      <c r="G90" s="66">
        <f t="shared" si="1"/>
        <v>0.00012916666666666675</v>
      </c>
      <c r="H90" s="48">
        <v>11</v>
      </c>
      <c r="I90" s="50"/>
      <c r="J90" s="48">
        <v>20</v>
      </c>
      <c r="K90" s="11"/>
    </row>
    <row r="91" spans="1:11" ht="15">
      <c r="A91" s="48">
        <v>4</v>
      </c>
      <c r="B91" s="49" t="s">
        <v>85</v>
      </c>
      <c r="C91" s="48">
        <v>12</v>
      </c>
      <c r="D91" s="48"/>
      <c r="E91" s="48" t="s">
        <v>47</v>
      </c>
      <c r="F91" s="65">
        <v>0.0012957175925925925</v>
      </c>
      <c r="G91" s="66">
        <f t="shared" si="1"/>
        <v>0.00013576388888888883</v>
      </c>
      <c r="H91" s="48">
        <v>12</v>
      </c>
      <c r="I91" s="50"/>
      <c r="J91" s="48">
        <v>19</v>
      </c>
      <c r="K91" s="11"/>
    </row>
    <row r="92" spans="1:11" ht="15">
      <c r="A92" s="48">
        <v>2</v>
      </c>
      <c r="B92" s="49" t="s">
        <v>303</v>
      </c>
      <c r="C92" s="48">
        <v>13</v>
      </c>
      <c r="D92" s="48" t="s">
        <v>37</v>
      </c>
      <c r="E92" s="48" t="s">
        <v>47</v>
      </c>
      <c r="F92" s="65">
        <v>0.0012969907407407407</v>
      </c>
      <c r="G92" s="66">
        <f t="shared" si="1"/>
        <v>0.00013703703703703708</v>
      </c>
      <c r="H92" s="48">
        <v>13</v>
      </c>
      <c r="I92" s="50"/>
      <c r="J92" s="48">
        <v>18</v>
      </c>
      <c r="K92" s="11" t="s">
        <v>37</v>
      </c>
    </row>
    <row r="93" spans="1:11" ht="15">
      <c r="A93" s="48">
        <v>10</v>
      </c>
      <c r="B93" s="49" t="s">
        <v>309</v>
      </c>
      <c r="C93" s="48">
        <v>14</v>
      </c>
      <c r="D93" s="48" t="s">
        <v>37</v>
      </c>
      <c r="E93" s="48" t="s">
        <v>153</v>
      </c>
      <c r="F93" s="65">
        <v>0.0013119212962962963</v>
      </c>
      <c r="G93" s="66">
        <f t="shared" si="1"/>
        <v>0.00015196759259259265</v>
      </c>
      <c r="H93" s="48">
        <v>14</v>
      </c>
      <c r="I93" s="50"/>
      <c r="J93" s="48">
        <v>17</v>
      </c>
      <c r="K93" s="11"/>
    </row>
    <row r="94" spans="1:11" ht="15">
      <c r="A94" s="48">
        <v>8</v>
      </c>
      <c r="B94" s="49" t="s">
        <v>297</v>
      </c>
      <c r="C94" s="48">
        <v>15</v>
      </c>
      <c r="D94" s="48"/>
      <c r="E94" s="48" t="s">
        <v>153</v>
      </c>
      <c r="F94" s="65">
        <v>0.001319212962962963</v>
      </c>
      <c r="G94" s="66">
        <f t="shared" si="1"/>
        <v>0.00015925925925925938</v>
      </c>
      <c r="H94" s="48">
        <v>15</v>
      </c>
      <c r="I94" s="50"/>
      <c r="J94" s="48">
        <v>16</v>
      </c>
      <c r="K94" s="11"/>
    </row>
    <row r="95" spans="1:11" ht="15">
      <c r="A95" s="48">
        <v>14</v>
      </c>
      <c r="B95" s="49" t="s">
        <v>300</v>
      </c>
      <c r="C95" s="48">
        <v>16</v>
      </c>
      <c r="D95" s="48"/>
      <c r="E95" s="48" t="s">
        <v>15</v>
      </c>
      <c r="F95" s="65">
        <v>0.0013388888888888888</v>
      </c>
      <c r="G95" s="66">
        <f t="shared" si="1"/>
        <v>0.0001789351851851852</v>
      </c>
      <c r="H95" s="48">
        <v>16</v>
      </c>
      <c r="I95" s="50"/>
      <c r="J95" s="48">
        <v>15</v>
      </c>
      <c r="K95" s="11"/>
    </row>
    <row r="96" spans="1:11" ht="15">
      <c r="A96" s="48">
        <v>16</v>
      </c>
      <c r="B96" s="49" t="s">
        <v>301</v>
      </c>
      <c r="C96" s="48">
        <v>17</v>
      </c>
      <c r="D96" s="48" t="s">
        <v>37</v>
      </c>
      <c r="E96" s="48" t="s">
        <v>41</v>
      </c>
      <c r="F96" s="65">
        <v>0.001348148148148148</v>
      </c>
      <c r="G96" s="66">
        <f t="shared" si="1"/>
        <v>0.0001881944444444444</v>
      </c>
      <c r="H96" s="48">
        <v>17</v>
      </c>
      <c r="I96" s="50"/>
      <c r="J96" s="48">
        <v>14</v>
      </c>
      <c r="K96" s="11" t="s">
        <v>37</v>
      </c>
    </row>
    <row r="97" spans="1:11" ht="15">
      <c r="A97" s="48">
        <v>5</v>
      </c>
      <c r="B97" s="49" t="s">
        <v>302</v>
      </c>
      <c r="C97" s="48">
        <v>18</v>
      </c>
      <c r="D97" s="48"/>
      <c r="E97" s="48" t="s">
        <v>153</v>
      </c>
      <c r="F97" s="65">
        <v>0.0013538194444444446</v>
      </c>
      <c r="G97" s="66">
        <f t="shared" si="1"/>
        <v>0.00019386574074074098</v>
      </c>
      <c r="H97" s="48">
        <v>18</v>
      </c>
      <c r="I97" s="50"/>
      <c r="J97" s="48">
        <v>13</v>
      </c>
      <c r="K97" s="11"/>
    </row>
    <row r="98" spans="1:11" ht="15">
      <c r="A98" s="48">
        <v>4</v>
      </c>
      <c r="B98" s="49" t="s">
        <v>295</v>
      </c>
      <c r="C98" s="48">
        <v>19</v>
      </c>
      <c r="D98" s="48"/>
      <c r="E98" s="48" t="s">
        <v>56</v>
      </c>
      <c r="F98" s="65">
        <v>0.0013765046296296296</v>
      </c>
      <c r="G98" s="66">
        <f t="shared" si="1"/>
        <v>0.00021655092592592603</v>
      </c>
      <c r="H98" s="48">
        <v>19</v>
      </c>
      <c r="I98" s="50"/>
      <c r="J98" s="48">
        <v>12</v>
      </c>
      <c r="K98" s="11"/>
    </row>
    <row r="99" spans="1:11" ht="15">
      <c r="A99" s="48">
        <v>16</v>
      </c>
      <c r="B99" s="49" t="s">
        <v>305</v>
      </c>
      <c r="C99" s="48">
        <v>20</v>
      </c>
      <c r="D99" s="48"/>
      <c r="E99" s="48" t="s">
        <v>41</v>
      </c>
      <c r="F99" s="65">
        <v>0.001387037037037037</v>
      </c>
      <c r="G99" s="66">
        <f t="shared" si="1"/>
        <v>0.00022708333333333348</v>
      </c>
      <c r="H99" s="48">
        <v>20</v>
      </c>
      <c r="I99" s="50"/>
      <c r="J99" s="48">
        <v>11</v>
      </c>
      <c r="K99" s="11"/>
    </row>
    <row r="100" spans="1:11" ht="15">
      <c r="A100" s="48">
        <v>14</v>
      </c>
      <c r="B100" s="49" t="s">
        <v>307</v>
      </c>
      <c r="C100" s="48">
        <v>21</v>
      </c>
      <c r="D100" s="48"/>
      <c r="E100" s="48" t="s">
        <v>143</v>
      </c>
      <c r="F100" s="65">
        <v>0.0014060185185185185</v>
      </c>
      <c r="G100" s="66">
        <f t="shared" si="1"/>
        <v>0.00024606481481481484</v>
      </c>
      <c r="H100" s="48">
        <v>21</v>
      </c>
      <c r="I100" s="50"/>
      <c r="J100" s="48">
        <v>10</v>
      </c>
      <c r="K100" s="11" t="s">
        <v>37</v>
      </c>
    </row>
    <row r="101" spans="1:11" ht="15">
      <c r="A101" s="48">
        <v>11</v>
      </c>
      <c r="B101" s="49" t="s">
        <v>299</v>
      </c>
      <c r="C101" s="48">
        <v>22</v>
      </c>
      <c r="D101" s="48"/>
      <c r="E101" s="48" t="s">
        <v>153</v>
      </c>
      <c r="F101" s="65">
        <v>0.0014098379629629628</v>
      </c>
      <c r="G101" s="66">
        <f t="shared" si="1"/>
        <v>0.00024988425925925916</v>
      </c>
      <c r="H101" s="48">
        <v>22</v>
      </c>
      <c r="I101" s="50"/>
      <c r="J101" s="48">
        <v>9</v>
      </c>
      <c r="K101" s="11" t="s">
        <v>37</v>
      </c>
    </row>
    <row r="102" spans="1:11" ht="15">
      <c r="A102" s="48">
        <v>12</v>
      </c>
      <c r="B102" s="49" t="s">
        <v>298</v>
      </c>
      <c r="C102" s="48">
        <v>23</v>
      </c>
      <c r="D102" s="48"/>
      <c r="E102" s="48" t="s">
        <v>153</v>
      </c>
      <c r="F102" s="65">
        <v>0.0014130787037037037</v>
      </c>
      <c r="G102" s="66">
        <f t="shared" si="1"/>
        <v>0.0002531250000000001</v>
      </c>
      <c r="H102" s="48">
        <v>23</v>
      </c>
      <c r="I102" s="50"/>
      <c r="J102" s="48">
        <v>8</v>
      </c>
      <c r="K102" s="11"/>
    </row>
    <row r="103" spans="1:11" ht="15">
      <c r="A103" s="48">
        <v>11</v>
      </c>
      <c r="B103" s="49" t="s">
        <v>313</v>
      </c>
      <c r="C103" s="48">
        <v>24</v>
      </c>
      <c r="D103" s="48"/>
      <c r="E103" s="48" t="s">
        <v>47</v>
      </c>
      <c r="F103" s="65">
        <v>0.001419097222222222</v>
      </c>
      <c r="G103" s="66">
        <f t="shared" si="1"/>
        <v>0.00025914351851851836</v>
      </c>
      <c r="H103" s="48">
        <v>24</v>
      </c>
      <c r="I103" s="50"/>
      <c r="J103" s="48">
        <v>7</v>
      </c>
      <c r="K103" s="11" t="s">
        <v>37</v>
      </c>
    </row>
    <row r="104" spans="1:11" ht="15">
      <c r="A104" s="48">
        <v>8</v>
      </c>
      <c r="B104" s="49" t="s">
        <v>78</v>
      </c>
      <c r="C104" s="48">
        <v>25</v>
      </c>
      <c r="D104" s="48"/>
      <c r="E104" s="48" t="s">
        <v>56</v>
      </c>
      <c r="F104" s="65">
        <v>0.0014202546296296298</v>
      </c>
      <c r="G104" s="66">
        <f t="shared" si="1"/>
        <v>0.0002603009259259262</v>
      </c>
      <c r="H104" s="48">
        <v>25</v>
      </c>
      <c r="I104" s="50"/>
      <c r="J104" s="48">
        <v>6</v>
      </c>
      <c r="K104" s="11" t="s">
        <v>37</v>
      </c>
    </row>
    <row r="105" spans="1:11" ht="15">
      <c r="A105" s="48">
        <v>17</v>
      </c>
      <c r="B105" s="49" t="s">
        <v>306</v>
      </c>
      <c r="C105" s="48">
        <v>26</v>
      </c>
      <c r="D105" s="48"/>
      <c r="E105" s="48" t="s">
        <v>41</v>
      </c>
      <c r="F105" s="65">
        <v>0.0014319444444444442</v>
      </c>
      <c r="G105" s="66">
        <f t="shared" si="1"/>
        <v>0.0002719907407407406</v>
      </c>
      <c r="H105" s="48">
        <v>26</v>
      </c>
      <c r="I105" s="50"/>
      <c r="J105" s="48">
        <v>5</v>
      </c>
      <c r="K105" s="11" t="s">
        <v>37</v>
      </c>
    </row>
    <row r="106" spans="1:11" ht="15">
      <c r="A106" s="48">
        <v>1</v>
      </c>
      <c r="B106" s="49" t="s">
        <v>89</v>
      </c>
      <c r="C106" s="48">
        <v>27</v>
      </c>
      <c r="D106" s="48" t="s">
        <v>37</v>
      </c>
      <c r="E106" s="48" t="s">
        <v>151</v>
      </c>
      <c r="F106" s="65">
        <v>0.0014355324074074073</v>
      </c>
      <c r="G106" s="66">
        <f t="shared" si="1"/>
        <v>0.00027557870370370366</v>
      </c>
      <c r="H106" s="48">
        <v>27</v>
      </c>
      <c r="I106" s="50"/>
      <c r="J106" s="48">
        <v>4</v>
      </c>
      <c r="K106" s="11" t="s">
        <v>37</v>
      </c>
    </row>
    <row r="107" spans="1:11" ht="15">
      <c r="A107" s="48">
        <v>6</v>
      </c>
      <c r="B107" s="49" t="s">
        <v>312</v>
      </c>
      <c r="C107" s="48">
        <v>28</v>
      </c>
      <c r="D107" s="48"/>
      <c r="E107" s="48" t="s">
        <v>143</v>
      </c>
      <c r="F107" s="65">
        <v>0.001463888888888889</v>
      </c>
      <c r="G107" s="66">
        <f t="shared" si="1"/>
        <v>0.0003039351851851853</v>
      </c>
      <c r="H107" s="48">
        <v>28</v>
      </c>
      <c r="I107" s="50"/>
      <c r="J107" s="48">
        <v>3</v>
      </c>
      <c r="K107" s="11"/>
    </row>
    <row r="108" spans="1:11" ht="15">
      <c r="A108" s="48">
        <v>2</v>
      </c>
      <c r="B108" s="49" t="s">
        <v>311</v>
      </c>
      <c r="C108" s="48">
        <v>29</v>
      </c>
      <c r="D108" s="48"/>
      <c r="E108" s="48" t="s">
        <v>143</v>
      </c>
      <c r="F108" s="65">
        <v>0.001507175925925926</v>
      </c>
      <c r="G108" s="66">
        <f t="shared" si="1"/>
        <v>0.0003472222222222223</v>
      </c>
      <c r="H108" s="48">
        <v>29</v>
      </c>
      <c r="I108" s="50"/>
      <c r="J108" s="48">
        <v>2</v>
      </c>
      <c r="K108" s="11" t="s">
        <v>37</v>
      </c>
    </row>
    <row r="109" spans="1:11" ht="15">
      <c r="A109" s="48">
        <v>5</v>
      </c>
      <c r="B109" s="49" t="s">
        <v>310</v>
      </c>
      <c r="C109" s="48">
        <v>30</v>
      </c>
      <c r="D109" s="48" t="s">
        <v>37</v>
      </c>
      <c r="E109" s="48" t="s">
        <v>153</v>
      </c>
      <c r="F109" s="65">
        <v>0.0015192129629629633</v>
      </c>
      <c r="G109" s="66">
        <f t="shared" si="1"/>
        <v>0.0003592592592592597</v>
      </c>
      <c r="H109" s="48">
        <v>30</v>
      </c>
      <c r="I109" s="50"/>
      <c r="J109" s="48">
        <v>1</v>
      </c>
      <c r="K109" s="11" t="s">
        <v>37</v>
      </c>
    </row>
    <row r="110" spans="1:11" ht="7.5" customHeight="1">
      <c r="A110" s="38"/>
      <c r="B110" s="38"/>
      <c r="C110" s="38"/>
      <c r="D110" s="38"/>
      <c r="E110" s="38"/>
      <c r="F110" s="38"/>
      <c r="G110" s="39"/>
      <c r="H110" s="38"/>
      <c r="I110" s="38"/>
      <c r="J110" s="38"/>
      <c r="K110" s="11" t="s">
        <v>37</v>
      </c>
    </row>
    <row r="111" spans="1:11" ht="15" hidden="1">
      <c r="A111" s="38"/>
      <c r="B111" s="38"/>
      <c r="C111" s="38"/>
      <c r="D111" s="38"/>
      <c r="E111" s="38"/>
      <c r="F111" s="38"/>
      <c r="G111" s="39"/>
      <c r="H111" s="38"/>
      <c r="I111" s="38"/>
      <c r="J111" s="38"/>
      <c r="K111" s="11"/>
    </row>
    <row r="112" spans="1:11" ht="15" hidden="1">
      <c r="A112" s="38"/>
      <c r="B112" s="38"/>
      <c r="C112" s="38"/>
      <c r="D112" s="38"/>
      <c r="E112" s="38"/>
      <c r="F112" s="38"/>
      <c r="G112" s="39"/>
      <c r="H112" s="38"/>
      <c r="I112" s="38"/>
      <c r="J112" s="38"/>
      <c r="K112" s="11"/>
    </row>
    <row r="113" spans="1:11" ht="15">
      <c r="A113" s="38"/>
      <c r="B113" s="17" t="s">
        <v>256</v>
      </c>
      <c r="C113" s="11"/>
      <c r="D113" s="11"/>
      <c r="E113" s="11"/>
      <c r="F113" s="11" t="s">
        <v>130</v>
      </c>
      <c r="G113" s="11"/>
      <c r="H113" s="12" t="s">
        <v>37</v>
      </c>
      <c r="I113" s="11"/>
      <c r="J113" s="11"/>
      <c r="K113" s="11"/>
    </row>
    <row r="114" spans="1:11" ht="15">
      <c r="A114" s="38"/>
      <c r="B114" s="11" t="s">
        <v>257</v>
      </c>
      <c r="C114" s="11"/>
      <c r="D114" s="11"/>
      <c r="E114" s="11"/>
      <c r="F114" s="11" t="s">
        <v>258</v>
      </c>
      <c r="G114" s="11"/>
      <c r="H114" s="12"/>
      <c r="I114" s="11"/>
      <c r="J114" s="11"/>
      <c r="K114" s="11"/>
    </row>
    <row r="115" spans="1:11" ht="15">
      <c r="A115" s="38"/>
      <c r="B115" s="38"/>
      <c r="C115" s="38"/>
      <c r="D115" s="38"/>
      <c r="E115" s="38"/>
      <c r="F115" s="38" t="s">
        <v>37</v>
      </c>
      <c r="G115" s="39"/>
      <c r="H115" s="38"/>
      <c r="I115" s="38"/>
      <c r="J115" s="38"/>
      <c r="K115" s="11"/>
    </row>
    <row r="116" spans="1:11" ht="12.75">
      <c r="A116" s="11"/>
      <c r="B116" s="11"/>
      <c r="C116" s="11"/>
      <c r="D116" s="11"/>
      <c r="E116" s="11"/>
      <c r="F116" s="11"/>
      <c r="G116" s="12"/>
      <c r="H116" s="11"/>
      <c r="I116" s="11"/>
      <c r="J116" s="11"/>
      <c r="K116" s="11"/>
    </row>
    <row r="131" ht="12.75">
      <c r="C131" s="84" t="s">
        <v>37</v>
      </c>
    </row>
  </sheetData>
  <sheetProtection/>
  <mergeCells count="3">
    <mergeCell ref="B2:E2"/>
    <mergeCell ref="A7:A8"/>
    <mergeCell ref="A78:A79"/>
  </mergeCells>
  <printOptions/>
  <pageMargins left="0.4724409448818898" right="0.2755905511811024" top="0.2362204724409449" bottom="0.15748031496062992" header="0.2362204724409449" footer="0.1574803149606299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59">
      <selection activeCell="B84" sqref="B84"/>
    </sheetView>
  </sheetViews>
  <sheetFormatPr defaultColWidth="9.140625" defaultRowHeight="12.75"/>
  <cols>
    <col min="1" max="1" width="5.7109375" style="0" customWidth="1"/>
    <col min="2" max="2" width="20.8515625" style="0" customWidth="1"/>
    <col min="3" max="3" width="6.00390625" style="0" customWidth="1"/>
    <col min="4" max="4" width="4.421875" style="0" customWidth="1"/>
    <col min="5" max="5" width="18.00390625" style="0" customWidth="1"/>
    <col min="6" max="6" width="8.140625" style="0" customWidth="1"/>
    <col min="7" max="7" width="9.00390625" style="0" customWidth="1"/>
    <col min="8" max="8" width="7.140625" style="0" customWidth="1"/>
    <col min="9" max="9" width="9.8515625" style="0" customWidth="1"/>
  </cols>
  <sheetData>
    <row r="1" spans="1:9" ht="12.75">
      <c r="A1" s="8" t="s">
        <v>131</v>
      </c>
      <c r="B1" s="8"/>
      <c r="C1" s="8"/>
      <c r="D1" s="8"/>
      <c r="E1" s="8"/>
      <c r="F1" s="8"/>
      <c r="G1" s="9"/>
      <c r="H1" s="10"/>
      <c r="I1" s="10"/>
    </row>
    <row r="2" spans="1:9" ht="10.5" customHeight="1">
      <c r="A2" s="8" t="s">
        <v>21</v>
      </c>
      <c r="B2" s="8"/>
      <c r="C2" s="8"/>
      <c r="D2" s="8"/>
      <c r="E2" s="8"/>
      <c r="F2" s="8"/>
      <c r="G2" s="9"/>
      <c r="H2" s="10"/>
      <c r="I2" s="10"/>
    </row>
    <row r="3" spans="1:9" ht="10.5" customHeight="1">
      <c r="A3" s="8" t="s">
        <v>127</v>
      </c>
      <c r="B3" s="8"/>
      <c r="C3" s="8"/>
      <c r="D3" s="8"/>
      <c r="E3" s="8"/>
      <c r="F3" s="8"/>
      <c r="G3" s="9"/>
      <c r="H3" s="10"/>
      <c r="I3" s="10"/>
    </row>
    <row r="4" spans="1:9" ht="11.25" customHeight="1">
      <c r="A4" s="8" t="s">
        <v>132</v>
      </c>
      <c r="B4" s="8"/>
      <c r="C4" s="8"/>
      <c r="D4" s="8"/>
      <c r="E4" s="8"/>
      <c r="F4" s="8"/>
      <c r="G4" s="9"/>
      <c r="H4" s="10"/>
      <c r="I4" s="10"/>
    </row>
    <row r="5" spans="1:9" ht="13.5" hidden="1" thickBot="1">
      <c r="A5" s="11"/>
      <c r="B5" s="11"/>
      <c r="C5" s="11"/>
      <c r="D5" s="11"/>
      <c r="E5" s="11"/>
      <c r="F5" s="11"/>
      <c r="G5" s="12"/>
      <c r="H5" s="11"/>
      <c r="I5" s="11"/>
    </row>
    <row r="6" spans="1:9" ht="24" customHeight="1">
      <c r="A6" s="73" t="s">
        <v>5</v>
      </c>
      <c r="B6" s="67" t="s">
        <v>1</v>
      </c>
      <c r="C6" s="67" t="s">
        <v>123</v>
      </c>
      <c r="D6" s="68"/>
      <c r="E6" s="67" t="s">
        <v>2</v>
      </c>
      <c r="F6" s="74" t="s">
        <v>3</v>
      </c>
      <c r="G6" s="75" t="s">
        <v>6</v>
      </c>
      <c r="H6" s="67" t="s">
        <v>0</v>
      </c>
      <c r="I6" s="67" t="s">
        <v>4</v>
      </c>
    </row>
    <row r="7" spans="1:9" ht="0.75" customHeight="1" hidden="1" thickBot="1">
      <c r="A7" s="27"/>
      <c r="B7" s="28"/>
      <c r="C7" s="29" t="s">
        <v>37</v>
      </c>
      <c r="D7" s="28"/>
      <c r="E7" s="28"/>
      <c r="F7" s="68"/>
      <c r="G7" s="75" t="s">
        <v>7</v>
      </c>
      <c r="H7" s="28"/>
      <c r="I7" s="76"/>
    </row>
    <row r="8" spans="1:10" ht="12.75">
      <c r="A8" s="14">
        <v>73</v>
      </c>
      <c r="B8" s="35" t="s">
        <v>55</v>
      </c>
      <c r="C8" s="14">
        <v>1</v>
      </c>
      <c r="D8" s="15" t="s">
        <v>37</v>
      </c>
      <c r="E8" s="15" t="s">
        <v>56</v>
      </c>
      <c r="F8" s="59">
        <v>0.0022806712962962963</v>
      </c>
      <c r="G8" s="60">
        <f>F8-("03:17,05")</f>
        <v>0</v>
      </c>
      <c r="H8" s="14">
        <v>1</v>
      </c>
      <c r="I8" s="14">
        <v>37</v>
      </c>
      <c r="J8" s="70" t="s">
        <v>37</v>
      </c>
    </row>
    <row r="9" spans="1:9" ht="12.75">
      <c r="A9" s="15">
        <v>32</v>
      </c>
      <c r="B9" s="34" t="s">
        <v>52</v>
      </c>
      <c r="C9" s="15">
        <v>2</v>
      </c>
      <c r="D9" s="15"/>
      <c r="E9" s="14" t="s">
        <v>13</v>
      </c>
      <c r="F9" s="59">
        <v>0.0023305555555555553</v>
      </c>
      <c r="G9" s="60">
        <f aca="true" t="shared" si="0" ref="G9:G40">F9-("03:17,05")</f>
        <v>4.9884259259259066E-05</v>
      </c>
      <c r="H9" s="15">
        <v>2</v>
      </c>
      <c r="I9" s="15">
        <v>34</v>
      </c>
    </row>
    <row r="10" spans="1:10" ht="12.75">
      <c r="A10" s="14">
        <v>33</v>
      </c>
      <c r="B10" s="34" t="s">
        <v>96</v>
      </c>
      <c r="C10" s="15">
        <v>3</v>
      </c>
      <c r="D10" s="15"/>
      <c r="E10" s="14" t="s">
        <v>13</v>
      </c>
      <c r="F10" s="59">
        <v>0.002359953703703704</v>
      </c>
      <c r="G10" s="60">
        <f t="shared" si="0"/>
        <v>7.928240740740769E-05</v>
      </c>
      <c r="H10" s="14">
        <v>3</v>
      </c>
      <c r="I10" s="15">
        <v>31</v>
      </c>
      <c r="J10" s="70" t="s">
        <v>37</v>
      </c>
    </row>
    <row r="11" spans="1:9" ht="12.75">
      <c r="A11" s="15">
        <v>30</v>
      </c>
      <c r="B11" s="34" t="s">
        <v>101</v>
      </c>
      <c r="C11" s="14">
        <v>4</v>
      </c>
      <c r="D11" s="15"/>
      <c r="E11" s="15" t="s">
        <v>53</v>
      </c>
      <c r="F11" s="59">
        <v>0.002434375</v>
      </c>
      <c r="G11" s="60">
        <f t="shared" si="0"/>
        <v>0.00015370370370370364</v>
      </c>
      <c r="H11" s="15">
        <v>4</v>
      </c>
      <c r="I11" s="15">
        <v>27</v>
      </c>
    </row>
    <row r="12" spans="1:9" ht="12.75">
      <c r="A12" s="14">
        <v>37</v>
      </c>
      <c r="B12" s="34" t="s">
        <v>148</v>
      </c>
      <c r="C12" s="15">
        <v>5</v>
      </c>
      <c r="D12" s="15"/>
      <c r="E12" s="14" t="s">
        <v>149</v>
      </c>
      <c r="F12" s="59">
        <v>0.002444560185185185</v>
      </c>
      <c r="G12" s="60">
        <f t="shared" si="0"/>
        <v>0.00016388888888888876</v>
      </c>
      <c r="H12" s="14">
        <v>5</v>
      </c>
      <c r="I12" s="15">
        <v>26</v>
      </c>
    </row>
    <row r="13" spans="1:10" ht="12.75">
      <c r="A13" s="15">
        <v>76</v>
      </c>
      <c r="B13" s="34" t="s">
        <v>154</v>
      </c>
      <c r="C13" s="15">
        <v>6</v>
      </c>
      <c r="D13" s="15" t="s">
        <v>37</v>
      </c>
      <c r="E13" s="14" t="s">
        <v>153</v>
      </c>
      <c r="F13" s="59">
        <v>0.0024488425925925927</v>
      </c>
      <c r="G13" s="60">
        <f t="shared" si="0"/>
        <v>0.00016817129629629647</v>
      </c>
      <c r="H13" s="15">
        <v>6</v>
      </c>
      <c r="I13" s="15">
        <v>25</v>
      </c>
      <c r="J13" s="70" t="s">
        <v>37</v>
      </c>
    </row>
    <row r="14" spans="1:9" ht="12.75">
      <c r="A14" s="14">
        <v>7</v>
      </c>
      <c r="B14" s="34" t="s">
        <v>22</v>
      </c>
      <c r="C14" s="14">
        <v>7</v>
      </c>
      <c r="D14" s="15"/>
      <c r="E14" s="14" t="s">
        <v>143</v>
      </c>
      <c r="F14" s="59">
        <v>0.0024635416666666664</v>
      </c>
      <c r="G14" s="60">
        <f t="shared" si="0"/>
        <v>0.00018287037037037013</v>
      </c>
      <c r="H14" s="14">
        <v>7</v>
      </c>
      <c r="I14" s="15">
        <v>24</v>
      </c>
    </row>
    <row r="15" spans="1:10" ht="12.75">
      <c r="A15" s="15">
        <v>6</v>
      </c>
      <c r="B15" s="34" t="s">
        <v>146</v>
      </c>
      <c r="C15" s="15">
        <v>8</v>
      </c>
      <c r="D15" s="15" t="s">
        <v>37</v>
      </c>
      <c r="E15" s="14" t="s">
        <v>147</v>
      </c>
      <c r="F15" s="59">
        <v>0.0024675925925925924</v>
      </c>
      <c r="G15" s="60">
        <f t="shared" si="0"/>
        <v>0.00018692129629629614</v>
      </c>
      <c r="H15" s="15">
        <v>8</v>
      </c>
      <c r="I15" s="15">
        <v>23</v>
      </c>
      <c r="J15" s="51" t="s">
        <v>37</v>
      </c>
    </row>
    <row r="16" spans="1:10" ht="12.75">
      <c r="A16" s="14">
        <v>77</v>
      </c>
      <c r="B16" s="34" t="s">
        <v>49</v>
      </c>
      <c r="C16" s="15">
        <v>9</v>
      </c>
      <c r="D16" s="15"/>
      <c r="E16" s="15" t="s">
        <v>14</v>
      </c>
      <c r="F16" s="59">
        <v>0.0025230324074074074</v>
      </c>
      <c r="G16" s="60">
        <f t="shared" si="0"/>
        <v>0.00024236111111111116</v>
      </c>
      <c r="H16" s="14">
        <v>9</v>
      </c>
      <c r="I16" s="15">
        <v>22</v>
      </c>
      <c r="J16" s="51" t="s">
        <v>37</v>
      </c>
    </row>
    <row r="17" spans="1:9" ht="12.75">
      <c r="A17" s="15">
        <v>40</v>
      </c>
      <c r="B17" s="34" t="s">
        <v>150</v>
      </c>
      <c r="C17" s="14">
        <v>10</v>
      </c>
      <c r="D17" s="15"/>
      <c r="E17" s="14" t="s">
        <v>149</v>
      </c>
      <c r="F17" s="59">
        <v>0.002542824074074074</v>
      </c>
      <c r="G17" s="60">
        <f t="shared" si="0"/>
        <v>0.0002621527777777778</v>
      </c>
      <c r="H17" s="15">
        <v>10</v>
      </c>
      <c r="I17" s="15">
        <v>21</v>
      </c>
    </row>
    <row r="18" spans="1:9" ht="12.75">
      <c r="A18" s="14">
        <v>72</v>
      </c>
      <c r="B18" s="34" t="s">
        <v>11</v>
      </c>
      <c r="C18" s="15">
        <v>11</v>
      </c>
      <c r="D18" s="15"/>
      <c r="E18" s="14" t="s">
        <v>158</v>
      </c>
      <c r="F18" s="59">
        <v>0.0025449074074074076</v>
      </c>
      <c r="G18" s="60">
        <f t="shared" si="0"/>
        <v>0.00026423611111111136</v>
      </c>
      <c r="H18" s="14">
        <v>11</v>
      </c>
      <c r="I18" s="15">
        <v>20</v>
      </c>
    </row>
    <row r="19" spans="1:10" ht="12.75">
      <c r="A19" s="15">
        <v>8</v>
      </c>
      <c r="B19" s="34" t="s">
        <v>39</v>
      </c>
      <c r="C19" s="15">
        <v>12</v>
      </c>
      <c r="D19" s="15"/>
      <c r="E19" s="15" t="s">
        <v>143</v>
      </c>
      <c r="F19" s="59">
        <v>0.002545717592592593</v>
      </c>
      <c r="G19" s="60">
        <f t="shared" si="0"/>
        <v>0.00026504629629629664</v>
      </c>
      <c r="H19" s="15">
        <v>12</v>
      </c>
      <c r="I19" s="15">
        <v>19</v>
      </c>
      <c r="J19" s="70" t="s">
        <v>37</v>
      </c>
    </row>
    <row r="20" spans="1:10" ht="12.75">
      <c r="A20" s="14">
        <v>78</v>
      </c>
      <c r="B20" s="34" t="s">
        <v>92</v>
      </c>
      <c r="C20" s="14">
        <v>13</v>
      </c>
      <c r="D20" s="15" t="s">
        <v>37</v>
      </c>
      <c r="E20" s="15" t="s">
        <v>56</v>
      </c>
      <c r="F20" s="59">
        <v>0.002545717592592593</v>
      </c>
      <c r="G20" s="60">
        <f t="shared" si="0"/>
        <v>0.00026504629629629664</v>
      </c>
      <c r="H20" s="14">
        <v>13</v>
      </c>
      <c r="I20" s="15">
        <v>18</v>
      </c>
      <c r="J20" s="51" t="s">
        <v>37</v>
      </c>
    </row>
    <row r="21" spans="1:10" ht="12.75">
      <c r="A21" s="15">
        <v>5</v>
      </c>
      <c r="B21" s="34" t="s">
        <v>91</v>
      </c>
      <c r="C21" s="15">
        <v>14</v>
      </c>
      <c r="D21" s="15"/>
      <c r="E21" s="15" t="s">
        <v>151</v>
      </c>
      <c r="F21" s="59">
        <v>0.002570601851851852</v>
      </c>
      <c r="G21" s="60">
        <f t="shared" si="0"/>
        <v>0.00028993055555555586</v>
      </c>
      <c r="H21" s="15">
        <v>14</v>
      </c>
      <c r="I21" s="15">
        <v>17</v>
      </c>
      <c r="J21" s="51" t="s">
        <v>37</v>
      </c>
    </row>
    <row r="22" spans="1:9" ht="12.75">
      <c r="A22" s="14">
        <v>50</v>
      </c>
      <c r="B22" s="34" t="s">
        <v>51</v>
      </c>
      <c r="C22" s="15">
        <v>15</v>
      </c>
      <c r="D22" s="15"/>
      <c r="E22" s="15" t="s">
        <v>151</v>
      </c>
      <c r="F22" s="59">
        <v>0.0025861111111111115</v>
      </c>
      <c r="G22" s="60">
        <f t="shared" si="0"/>
        <v>0.00030543981481481524</v>
      </c>
      <c r="H22" s="14">
        <v>15</v>
      </c>
      <c r="I22" s="15">
        <v>16</v>
      </c>
    </row>
    <row r="23" spans="1:10" ht="12.75">
      <c r="A23" s="15">
        <v>74</v>
      </c>
      <c r="B23" s="34" t="s">
        <v>159</v>
      </c>
      <c r="C23" s="14">
        <v>16</v>
      </c>
      <c r="D23" s="15"/>
      <c r="E23" s="14" t="s">
        <v>13</v>
      </c>
      <c r="F23" s="59">
        <v>0.002602662037037037</v>
      </c>
      <c r="G23" s="60">
        <f t="shared" si="0"/>
        <v>0.00032199074074074074</v>
      </c>
      <c r="H23" s="15">
        <v>16</v>
      </c>
      <c r="I23" s="15">
        <v>15</v>
      </c>
      <c r="J23" s="70" t="s">
        <v>37</v>
      </c>
    </row>
    <row r="24" spans="1:9" ht="12.75">
      <c r="A24" s="14">
        <v>4</v>
      </c>
      <c r="B24" s="34" t="s">
        <v>97</v>
      </c>
      <c r="C24" s="15">
        <v>17</v>
      </c>
      <c r="D24" s="15"/>
      <c r="E24" s="15" t="s">
        <v>151</v>
      </c>
      <c r="F24" s="59">
        <v>0.0026105324074074073</v>
      </c>
      <c r="G24" s="60">
        <f t="shared" si="0"/>
        <v>0.00032986111111111107</v>
      </c>
      <c r="H24" s="14">
        <v>17</v>
      </c>
      <c r="I24" s="15">
        <v>14</v>
      </c>
    </row>
    <row r="25" spans="1:9" ht="12.75">
      <c r="A25" s="15">
        <v>10</v>
      </c>
      <c r="B25" s="34" t="s">
        <v>160</v>
      </c>
      <c r="C25" s="15">
        <v>18</v>
      </c>
      <c r="D25" s="15"/>
      <c r="E25" s="15" t="s">
        <v>13</v>
      </c>
      <c r="F25" s="59">
        <v>0.0026218749999999996</v>
      </c>
      <c r="G25" s="60">
        <f t="shared" si="0"/>
        <v>0.0003412037037037034</v>
      </c>
      <c r="H25" s="15">
        <v>18</v>
      </c>
      <c r="I25" s="15">
        <v>13</v>
      </c>
    </row>
    <row r="26" spans="1:10" ht="12.75">
      <c r="A26" s="14">
        <v>71</v>
      </c>
      <c r="B26" s="34" t="s">
        <v>23</v>
      </c>
      <c r="C26" s="14">
        <v>19</v>
      </c>
      <c r="D26" s="15"/>
      <c r="E26" s="14" t="s">
        <v>153</v>
      </c>
      <c r="F26" s="59">
        <v>0.002636574074074074</v>
      </c>
      <c r="G26" s="60">
        <f t="shared" si="0"/>
        <v>0.0003559027777777779</v>
      </c>
      <c r="H26" s="14">
        <v>19</v>
      </c>
      <c r="I26" s="15">
        <v>12</v>
      </c>
      <c r="J26" s="51" t="s">
        <v>37</v>
      </c>
    </row>
    <row r="27" spans="1:9" ht="12.75">
      <c r="A27" s="15">
        <v>9</v>
      </c>
      <c r="B27" s="34" t="s">
        <v>10</v>
      </c>
      <c r="C27" s="15">
        <v>20</v>
      </c>
      <c r="D27" s="15"/>
      <c r="E27" s="14" t="s">
        <v>13</v>
      </c>
      <c r="F27" s="59">
        <v>0.0026517361111111112</v>
      </c>
      <c r="G27" s="60">
        <f t="shared" si="0"/>
        <v>0.00037106481481481495</v>
      </c>
      <c r="H27" s="15">
        <v>20</v>
      </c>
      <c r="I27" s="15">
        <v>11</v>
      </c>
    </row>
    <row r="28" spans="1:9" ht="12.75">
      <c r="A28" s="14">
        <v>38</v>
      </c>
      <c r="B28" s="34" t="s">
        <v>54</v>
      </c>
      <c r="C28" s="15">
        <v>21</v>
      </c>
      <c r="D28" s="15"/>
      <c r="E28" s="15" t="s">
        <v>143</v>
      </c>
      <c r="F28" s="59">
        <v>0.002671759259259259</v>
      </c>
      <c r="G28" s="60">
        <f t="shared" si="0"/>
        <v>0.0003910879629629629</v>
      </c>
      <c r="H28" s="14">
        <v>21</v>
      </c>
      <c r="I28" s="15">
        <v>10</v>
      </c>
    </row>
    <row r="29" spans="1:9" ht="12.75">
      <c r="A29" s="15">
        <v>79</v>
      </c>
      <c r="B29" s="34" t="s">
        <v>145</v>
      </c>
      <c r="C29" s="14">
        <v>22</v>
      </c>
      <c r="D29" s="15" t="s">
        <v>37</v>
      </c>
      <c r="E29" s="15" t="s">
        <v>56</v>
      </c>
      <c r="F29" s="59">
        <v>0.0026791666666666665</v>
      </c>
      <c r="G29" s="60">
        <f t="shared" si="0"/>
        <v>0.00039849537037037024</v>
      </c>
      <c r="H29" s="15">
        <v>22</v>
      </c>
      <c r="I29" s="15">
        <v>9</v>
      </c>
    </row>
    <row r="30" spans="1:9" ht="12.75">
      <c r="A30" s="14">
        <v>1</v>
      </c>
      <c r="B30" s="34" t="s">
        <v>38</v>
      </c>
      <c r="C30" s="15">
        <v>23</v>
      </c>
      <c r="D30" s="15" t="s">
        <v>37</v>
      </c>
      <c r="E30" s="14" t="s">
        <v>14</v>
      </c>
      <c r="F30" s="59">
        <v>0.002680324074074074</v>
      </c>
      <c r="G30" s="60">
        <f t="shared" si="0"/>
        <v>0.00039965277777777785</v>
      </c>
      <c r="H30" s="14">
        <v>23</v>
      </c>
      <c r="I30" s="15">
        <v>8</v>
      </c>
    </row>
    <row r="31" spans="1:9" ht="12.75">
      <c r="A31" s="15">
        <v>75</v>
      </c>
      <c r="B31" s="34" t="s">
        <v>152</v>
      </c>
      <c r="C31" s="15">
        <v>24</v>
      </c>
      <c r="D31" s="15"/>
      <c r="E31" s="15" t="s">
        <v>153</v>
      </c>
      <c r="F31" s="59">
        <v>0.0026811342592592594</v>
      </c>
      <c r="G31" s="60">
        <f t="shared" si="0"/>
        <v>0.00040046296296296314</v>
      </c>
      <c r="H31" s="15">
        <v>24</v>
      </c>
      <c r="I31" s="15">
        <v>7</v>
      </c>
    </row>
    <row r="32" spans="1:10" ht="12.75">
      <c r="A32" s="14">
        <v>9</v>
      </c>
      <c r="B32" s="34" t="s">
        <v>99</v>
      </c>
      <c r="C32" s="14">
        <v>25</v>
      </c>
      <c r="D32" s="15"/>
      <c r="E32" s="15" t="s">
        <v>13</v>
      </c>
      <c r="F32" s="59">
        <v>0.0027552083333333335</v>
      </c>
      <c r="G32" s="60">
        <f t="shared" si="0"/>
        <v>0.0004745370370370372</v>
      </c>
      <c r="H32" s="14">
        <v>25</v>
      </c>
      <c r="I32" s="15">
        <v>6</v>
      </c>
      <c r="J32" s="70" t="s">
        <v>37</v>
      </c>
    </row>
    <row r="33" spans="1:9" ht="12.75">
      <c r="A33" s="15">
        <v>35</v>
      </c>
      <c r="B33" s="34" t="s">
        <v>155</v>
      </c>
      <c r="C33" s="15">
        <v>26</v>
      </c>
      <c r="D33" s="15"/>
      <c r="E33" s="15" t="s">
        <v>143</v>
      </c>
      <c r="F33" s="59">
        <v>0.0027664351851851856</v>
      </c>
      <c r="G33" s="60">
        <f t="shared" si="0"/>
        <v>0.0004857638888888893</v>
      </c>
      <c r="H33" s="15">
        <v>26</v>
      </c>
      <c r="I33" s="15">
        <v>5</v>
      </c>
    </row>
    <row r="34" spans="1:9" ht="12.75">
      <c r="A34" s="14">
        <v>10</v>
      </c>
      <c r="B34" s="34" t="s">
        <v>50</v>
      </c>
      <c r="C34" s="15">
        <v>27</v>
      </c>
      <c r="D34" s="15"/>
      <c r="E34" s="15" t="s">
        <v>13</v>
      </c>
      <c r="F34" s="59">
        <v>0.00276712962962963</v>
      </c>
      <c r="G34" s="60">
        <f t="shared" si="0"/>
        <v>0.00048645833333333353</v>
      </c>
      <c r="H34" s="14">
        <v>27</v>
      </c>
      <c r="I34" s="15">
        <v>4</v>
      </c>
    </row>
    <row r="35" spans="1:9" ht="12.75">
      <c r="A35" s="15">
        <v>34</v>
      </c>
      <c r="B35" s="34" t="s">
        <v>156</v>
      </c>
      <c r="C35" s="14">
        <v>28</v>
      </c>
      <c r="D35" s="15"/>
      <c r="E35" s="15" t="s">
        <v>143</v>
      </c>
      <c r="F35" s="59">
        <v>0.002818055555555556</v>
      </c>
      <c r="G35" s="60">
        <f t="shared" si="0"/>
        <v>0.0005373842592592596</v>
      </c>
      <c r="H35" s="15">
        <v>28</v>
      </c>
      <c r="I35" s="15">
        <v>3</v>
      </c>
    </row>
    <row r="36" spans="1:10" ht="12.75">
      <c r="A36" s="14">
        <v>2</v>
      </c>
      <c r="B36" s="34" t="s">
        <v>144</v>
      </c>
      <c r="C36" s="15">
        <v>29</v>
      </c>
      <c r="D36" s="15"/>
      <c r="E36" s="14" t="s">
        <v>25</v>
      </c>
      <c r="F36" s="59">
        <v>0.0028770833333333335</v>
      </c>
      <c r="G36" s="60">
        <f t="shared" si="0"/>
        <v>0.0005964120370370372</v>
      </c>
      <c r="H36" s="14">
        <v>29</v>
      </c>
      <c r="I36" s="15">
        <v>2</v>
      </c>
      <c r="J36" s="51" t="s">
        <v>37</v>
      </c>
    </row>
    <row r="37" spans="1:9" ht="12.75">
      <c r="A37" s="14">
        <v>39</v>
      </c>
      <c r="B37" s="34" t="s">
        <v>157</v>
      </c>
      <c r="C37" s="15">
        <v>30</v>
      </c>
      <c r="D37" s="15"/>
      <c r="E37" s="14" t="s">
        <v>153</v>
      </c>
      <c r="F37" s="59">
        <v>0.0029179398148148146</v>
      </c>
      <c r="G37" s="60">
        <f t="shared" si="0"/>
        <v>0.0006372685185185183</v>
      </c>
      <c r="H37" s="14">
        <v>30</v>
      </c>
      <c r="I37" s="15">
        <v>1</v>
      </c>
    </row>
    <row r="38" spans="1:9" ht="12.75">
      <c r="A38" s="14">
        <v>1</v>
      </c>
      <c r="B38" s="34" t="s">
        <v>24</v>
      </c>
      <c r="C38" s="14">
        <v>31</v>
      </c>
      <c r="D38" s="15" t="s">
        <v>37</v>
      </c>
      <c r="E38" s="14" t="s">
        <v>53</v>
      </c>
      <c r="F38" s="59">
        <v>0.002927777777777778</v>
      </c>
      <c r="G38" s="60">
        <f t="shared" si="0"/>
        <v>0.0006471064814814816</v>
      </c>
      <c r="H38" s="14">
        <v>31</v>
      </c>
      <c r="I38" s="15">
        <v>0</v>
      </c>
    </row>
    <row r="39" spans="1:9" ht="12.75">
      <c r="A39" s="14">
        <v>3</v>
      </c>
      <c r="B39" s="34" t="s">
        <v>98</v>
      </c>
      <c r="C39" s="15">
        <v>32</v>
      </c>
      <c r="D39" s="15" t="s">
        <v>37</v>
      </c>
      <c r="E39" s="14" t="s">
        <v>13</v>
      </c>
      <c r="F39" s="59">
        <v>0.003042824074074074</v>
      </c>
      <c r="G39" s="60">
        <f t="shared" si="0"/>
        <v>0.0007621527777777778</v>
      </c>
      <c r="H39" s="14">
        <v>32</v>
      </c>
      <c r="I39" s="15">
        <v>0</v>
      </c>
    </row>
    <row r="40" spans="1:9" ht="12.75">
      <c r="A40" s="14">
        <v>36</v>
      </c>
      <c r="B40" s="34" t="s">
        <v>93</v>
      </c>
      <c r="C40" s="15">
        <v>33</v>
      </c>
      <c r="D40" s="15"/>
      <c r="E40" s="14" t="s">
        <v>153</v>
      </c>
      <c r="F40" s="59">
        <v>0.0033579861111111106</v>
      </c>
      <c r="G40" s="60">
        <f t="shared" si="0"/>
        <v>0.0010773148148148144</v>
      </c>
      <c r="H40" s="14">
        <v>33</v>
      </c>
      <c r="I40" s="15">
        <v>0</v>
      </c>
    </row>
    <row r="41" spans="1:9" ht="12.75">
      <c r="A41" s="69" t="s">
        <v>125</v>
      </c>
      <c r="B41" s="69"/>
      <c r="C41" s="18" t="s">
        <v>130</v>
      </c>
      <c r="D41" s="18"/>
      <c r="E41" s="18"/>
      <c r="F41" s="18"/>
      <c r="G41" s="87" t="s">
        <v>179</v>
      </c>
      <c r="H41" s="87"/>
      <c r="I41" s="87"/>
    </row>
    <row r="42" spans="1:9" ht="12.75">
      <c r="A42" s="99" t="s">
        <v>177</v>
      </c>
      <c r="B42" s="99"/>
      <c r="C42" s="99" t="s">
        <v>178</v>
      </c>
      <c r="D42" s="99"/>
      <c r="E42" s="99"/>
      <c r="F42" s="99"/>
      <c r="G42" s="99"/>
      <c r="H42" s="99"/>
      <c r="I42" s="99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8" t="s">
        <v>133</v>
      </c>
      <c r="B62" s="8"/>
      <c r="C62" s="8"/>
      <c r="D62" s="8"/>
      <c r="E62" s="8"/>
      <c r="F62" s="8"/>
      <c r="G62" s="9"/>
      <c r="H62" s="10"/>
      <c r="I62" s="10"/>
    </row>
    <row r="63" spans="1:9" ht="13.5" thickBot="1">
      <c r="A63" s="11"/>
      <c r="B63" s="11"/>
      <c r="C63" s="11"/>
      <c r="D63" s="11"/>
      <c r="E63" s="11"/>
      <c r="F63" s="11"/>
      <c r="G63" s="12"/>
      <c r="H63" s="11"/>
      <c r="I63" s="11"/>
    </row>
    <row r="64" spans="1:9" ht="12.75">
      <c r="A64" s="91" t="s">
        <v>5</v>
      </c>
      <c r="B64" s="23" t="s">
        <v>1</v>
      </c>
      <c r="C64" s="23" t="s">
        <v>123</v>
      </c>
      <c r="D64" s="24"/>
      <c r="E64" s="23" t="s">
        <v>2</v>
      </c>
      <c r="F64" s="97" t="s">
        <v>3</v>
      </c>
      <c r="G64" s="26" t="s">
        <v>6</v>
      </c>
      <c r="H64" s="95" t="s">
        <v>0</v>
      </c>
      <c r="I64" s="93" t="s">
        <v>4</v>
      </c>
    </row>
    <row r="65" spans="1:9" ht="13.5" thickBot="1">
      <c r="A65" s="92"/>
      <c r="B65" s="28"/>
      <c r="C65" s="29" t="s">
        <v>37</v>
      </c>
      <c r="D65" s="28"/>
      <c r="E65" s="28"/>
      <c r="F65" s="98"/>
      <c r="G65" s="57" t="s">
        <v>7</v>
      </c>
      <c r="H65" s="96"/>
      <c r="I65" s="94"/>
    </row>
    <row r="66" spans="1:10" ht="12.75">
      <c r="A66" s="14">
        <v>80</v>
      </c>
      <c r="B66" s="52" t="s">
        <v>82</v>
      </c>
      <c r="C66" s="53">
        <v>1</v>
      </c>
      <c r="D66" s="53"/>
      <c r="E66" s="15" t="s">
        <v>151</v>
      </c>
      <c r="F66" s="59">
        <v>0.0010783564814814816</v>
      </c>
      <c r="G66" s="60">
        <f>F66-("01:33,17")</f>
        <v>0</v>
      </c>
      <c r="H66" s="14">
        <v>1</v>
      </c>
      <c r="I66" s="14">
        <v>37</v>
      </c>
      <c r="J66" s="70" t="s">
        <v>37</v>
      </c>
    </row>
    <row r="67" spans="1:9" ht="12.75">
      <c r="A67" s="15">
        <v>34</v>
      </c>
      <c r="B67" s="36" t="s">
        <v>20</v>
      </c>
      <c r="C67" s="15">
        <v>2</v>
      </c>
      <c r="D67" s="16"/>
      <c r="E67" s="14" t="s">
        <v>151</v>
      </c>
      <c r="F67" s="59">
        <v>0.0011230324074074074</v>
      </c>
      <c r="G67" s="60">
        <f aca="true" t="shared" si="1" ref="G67:G90">F67-("01:33,17")</f>
        <v>4.467592592592587E-05</v>
      </c>
      <c r="H67" s="15">
        <v>2</v>
      </c>
      <c r="I67" s="15">
        <v>34</v>
      </c>
    </row>
    <row r="68" spans="1:10" ht="12.75">
      <c r="A68" s="14">
        <v>6</v>
      </c>
      <c r="B68" s="36" t="s">
        <v>119</v>
      </c>
      <c r="C68" s="16">
        <v>3</v>
      </c>
      <c r="D68" s="16"/>
      <c r="E68" s="14" t="s">
        <v>143</v>
      </c>
      <c r="F68" s="59">
        <v>0.0011547453703703704</v>
      </c>
      <c r="G68" s="60">
        <f t="shared" si="1"/>
        <v>7.638888888888886E-05</v>
      </c>
      <c r="H68" s="14">
        <v>3</v>
      </c>
      <c r="I68" s="15">
        <v>31</v>
      </c>
      <c r="J68" s="51" t="s">
        <v>37</v>
      </c>
    </row>
    <row r="69" spans="1:9" ht="12.75">
      <c r="A69" s="15">
        <v>15</v>
      </c>
      <c r="B69" s="36" t="s">
        <v>79</v>
      </c>
      <c r="C69" s="53">
        <v>4</v>
      </c>
      <c r="D69" s="16"/>
      <c r="E69" s="15" t="s">
        <v>151</v>
      </c>
      <c r="F69" s="59">
        <v>0.001159375</v>
      </c>
      <c r="G69" s="60">
        <f t="shared" si="1"/>
        <v>8.101851851851846E-05</v>
      </c>
      <c r="H69" s="15">
        <v>4</v>
      </c>
      <c r="I69" s="15">
        <v>27</v>
      </c>
    </row>
    <row r="70" spans="1:9" ht="12.75">
      <c r="A70" s="14">
        <v>35</v>
      </c>
      <c r="B70" s="36" t="s">
        <v>117</v>
      </c>
      <c r="C70" s="15">
        <v>5</v>
      </c>
      <c r="D70" s="16"/>
      <c r="E70" s="15" t="s">
        <v>151</v>
      </c>
      <c r="F70" s="59">
        <v>0.0011724537037037035</v>
      </c>
      <c r="G70" s="60">
        <f t="shared" si="1"/>
        <v>9.409722222222198E-05</v>
      </c>
      <c r="H70" s="14">
        <v>5</v>
      </c>
      <c r="I70" s="15">
        <v>26</v>
      </c>
    </row>
    <row r="71" spans="1:9" ht="12.75">
      <c r="A71" s="15">
        <v>38</v>
      </c>
      <c r="B71" s="36" t="s">
        <v>110</v>
      </c>
      <c r="C71" s="16">
        <v>6</v>
      </c>
      <c r="D71" s="16" t="s">
        <v>37</v>
      </c>
      <c r="E71" s="15" t="s">
        <v>153</v>
      </c>
      <c r="F71" s="59">
        <v>0.0011777777777777778</v>
      </c>
      <c r="G71" s="60">
        <f t="shared" si="1"/>
        <v>9.942129629629624E-05</v>
      </c>
      <c r="H71" s="15">
        <v>6</v>
      </c>
      <c r="I71" s="15">
        <v>25</v>
      </c>
    </row>
    <row r="72" spans="1:9" ht="12.75">
      <c r="A72" s="14">
        <v>16</v>
      </c>
      <c r="B72" s="36" t="s">
        <v>173</v>
      </c>
      <c r="C72" s="53">
        <v>7</v>
      </c>
      <c r="D72" s="16"/>
      <c r="E72" s="15" t="s">
        <v>151</v>
      </c>
      <c r="F72" s="59">
        <v>0.0011895833333333335</v>
      </c>
      <c r="G72" s="60">
        <f t="shared" si="1"/>
        <v>0.00011122685185185194</v>
      </c>
      <c r="H72" s="14">
        <v>7</v>
      </c>
      <c r="I72" s="15">
        <v>24</v>
      </c>
    </row>
    <row r="73" spans="1:9" ht="12.75">
      <c r="A73" s="15">
        <v>10</v>
      </c>
      <c r="B73" s="34" t="s">
        <v>169</v>
      </c>
      <c r="C73" s="15">
        <v>8</v>
      </c>
      <c r="D73" s="15"/>
      <c r="E73" s="14" t="s">
        <v>151</v>
      </c>
      <c r="F73" s="59">
        <v>0.00120625</v>
      </c>
      <c r="G73" s="60">
        <f t="shared" si="1"/>
        <v>0.0001278935185185185</v>
      </c>
      <c r="H73" s="15">
        <v>8</v>
      </c>
      <c r="I73" s="15">
        <v>23</v>
      </c>
    </row>
    <row r="74" spans="1:9" ht="12.75">
      <c r="A74" s="14">
        <v>33</v>
      </c>
      <c r="B74" s="36" t="s">
        <v>87</v>
      </c>
      <c r="C74" s="16">
        <v>9</v>
      </c>
      <c r="D74" s="16"/>
      <c r="E74" s="15" t="s">
        <v>151</v>
      </c>
      <c r="F74" s="59">
        <v>0.0012322916666666667</v>
      </c>
      <c r="G74" s="60">
        <f t="shared" si="1"/>
        <v>0.00015393518518518512</v>
      </c>
      <c r="H74" s="14">
        <v>9</v>
      </c>
      <c r="I74" s="15">
        <v>22</v>
      </c>
    </row>
    <row r="75" spans="1:9" ht="12.75">
      <c r="A75" s="15">
        <v>39</v>
      </c>
      <c r="B75" s="34" t="s">
        <v>80</v>
      </c>
      <c r="C75" s="53">
        <v>10</v>
      </c>
      <c r="D75" s="15"/>
      <c r="E75" s="14" t="s">
        <v>56</v>
      </c>
      <c r="F75" s="59">
        <v>0.001234375</v>
      </c>
      <c r="G75" s="60">
        <f t="shared" si="1"/>
        <v>0.00015601851851851844</v>
      </c>
      <c r="H75" s="15">
        <v>10</v>
      </c>
      <c r="I75" s="15">
        <v>21</v>
      </c>
    </row>
    <row r="76" spans="1:9" ht="12.75">
      <c r="A76" s="14">
        <v>25</v>
      </c>
      <c r="B76" s="34" t="s">
        <v>19</v>
      </c>
      <c r="C76" s="15">
        <v>11</v>
      </c>
      <c r="D76" s="15"/>
      <c r="E76" s="15" t="s">
        <v>153</v>
      </c>
      <c r="F76" s="59">
        <v>0.0012572916666666668</v>
      </c>
      <c r="G76" s="60">
        <f t="shared" si="1"/>
        <v>0.0001789351851851852</v>
      </c>
      <c r="H76" s="14">
        <v>11</v>
      </c>
      <c r="I76" s="15">
        <v>20</v>
      </c>
    </row>
    <row r="77" spans="1:9" ht="12.75">
      <c r="A77" s="15">
        <v>60</v>
      </c>
      <c r="B77" s="36" t="s">
        <v>164</v>
      </c>
      <c r="C77" s="16">
        <v>12</v>
      </c>
      <c r="D77" s="16"/>
      <c r="E77" s="14" t="s">
        <v>56</v>
      </c>
      <c r="F77" s="59">
        <v>0.001275925925925926</v>
      </c>
      <c r="G77" s="60">
        <f t="shared" si="1"/>
        <v>0.00019756944444444444</v>
      </c>
      <c r="H77" s="15">
        <v>12</v>
      </c>
      <c r="I77" s="15">
        <v>19</v>
      </c>
    </row>
    <row r="78" spans="1:9" ht="12.75">
      <c r="A78" s="14">
        <v>31</v>
      </c>
      <c r="B78" s="34" t="s">
        <v>172</v>
      </c>
      <c r="C78" s="53">
        <v>13</v>
      </c>
      <c r="D78" s="15"/>
      <c r="E78" s="14" t="s">
        <v>151</v>
      </c>
      <c r="F78" s="59">
        <v>0.0012760416666666666</v>
      </c>
      <c r="G78" s="60">
        <f t="shared" si="1"/>
        <v>0.00019768518518518507</v>
      </c>
      <c r="H78" s="14">
        <v>13</v>
      </c>
      <c r="I78" s="15">
        <v>18</v>
      </c>
    </row>
    <row r="79" spans="1:9" ht="12.75">
      <c r="A79" s="14">
        <v>79</v>
      </c>
      <c r="B79" s="36" t="s">
        <v>161</v>
      </c>
      <c r="C79" s="15">
        <v>14</v>
      </c>
      <c r="D79" s="16"/>
      <c r="E79" s="14" t="s">
        <v>153</v>
      </c>
      <c r="F79" s="59">
        <v>0.0013137731481481481</v>
      </c>
      <c r="G79" s="60">
        <f t="shared" si="1"/>
        <v>0.00023541666666666654</v>
      </c>
      <c r="H79" s="14">
        <v>14</v>
      </c>
      <c r="I79" s="15">
        <v>17</v>
      </c>
    </row>
    <row r="80" spans="1:9" ht="12.75">
      <c r="A80" s="14">
        <v>58</v>
      </c>
      <c r="B80" s="36" t="s">
        <v>166</v>
      </c>
      <c r="C80" s="16">
        <v>15</v>
      </c>
      <c r="D80" s="16"/>
      <c r="E80" s="14" t="s">
        <v>167</v>
      </c>
      <c r="F80" s="59">
        <v>0.0013157407407407408</v>
      </c>
      <c r="G80" s="60">
        <f t="shared" si="1"/>
        <v>0.00023738425925925923</v>
      </c>
      <c r="H80" s="14">
        <v>15</v>
      </c>
      <c r="I80" s="15">
        <v>16</v>
      </c>
    </row>
    <row r="81" spans="1:10" ht="12.75">
      <c r="A81" s="14">
        <v>24</v>
      </c>
      <c r="B81" s="34" t="s">
        <v>171</v>
      </c>
      <c r="C81" s="53">
        <v>16</v>
      </c>
      <c r="D81" s="15"/>
      <c r="E81" s="14" t="s">
        <v>153</v>
      </c>
      <c r="F81" s="59">
        <v>0.001320949074074074</v>
      </c>
      <c r="G81" s="60">
        <f t="shared" si="1"/>
        <v>0.00024259259259259243</v>
      </c>
      <c r="H81" s="14">
        <v>16</v>
      </c>
      <c r="I81" s="15">
        <v>15</v>
      </c>
      <c r="J81" s="51" t="s">
        <v>37</v>
      </c>
    </row>
    <row r="82" spans="1:9" ht="12.75">
      <c r="A82" s="14">
        <v>53</v>
      </c>
      <c r="B82" s="36" t="s">
        <v>120</v>
      </c>
      <c r="C82" s="15">
        <v>17</v>
      </c>
      <c r="D82" s="16"/>
      <c r="E82" s="14" t="s">
        <v>53</v>
      </c>
      <c r="F82" s="59">
        <v>0.001345949074074074</v>
      </c>
      <c r="G82" s="60">
        <f t="shared" si="1"/>
        <v>0.0002675925925925925</v>
      </c>
      <c r="H82" s="14">
        <v>17</v>
      </c>
      <c r="I82" s="15">
        <v>14</v>
      </c>
    </row>
    <row r="83" spans="1:9" ht="12.75">
      <c r="A83" s="14">
        <v>55</v>
      </c>
      <c r="B83" s="36" t="s">
        <v>170</v>
      </c>
      <c r="C83" s="16">
        <v>18</v>
      </c>
      <c r="D83" s="16"/>
      <c r="E83" s="14" t="s">
        <v>149</v>
      </c>
      <c r="F83" s="59">
        <v>0.0013671296296296296</v>
      </c>
      <c r="G83" s="60">
        <f t="shared" si="1"/>
        <v>0.00028877314814814803</v>
      </c>
      <c r="H83" s="14">
        <v>18</v>
      </c>
      <c r="I83" s="15">
        <v>13</v>
      </c>
    </row>
    <row r="84" spans="1:9" ht="12.75">
      <c r="A84" s="14">
        <v>40</v>
      </c>
      <c r="B84" s="34" t="s">
        <v>317</v>
      </c>
      <c r="C84" s="53">
        <v>19</v>
      </c>
      <c r="D84" s="15" t="s">
        <v>37</v>
      </c>
      <c r="E84" s="14" t="s">
        <v>56</v>
      </c>
      <c r="F84" s="59">
        <v>0.0013694444444444446</v>
      </c>
      <c r="G84" s="60">
        <f t="shared" si="1"/>
        <v>0.00029108796296296304</v>
      </c>
      <c r="H84" s="14">
        <v>19</v>
      </c>
      <c r="I84" s="15">
        <v>12</v>
      </c>
    </row>
    <row r="85" spans="1:9" ht="12.75">
      <c r="A85" s="14">
        <v>4</v>
      </c>
      <c r="B85" s="36" t="s">
        <v>168</v>
      </c>
      <c r="C85" s="15">
        <v>20</v>
      </c>
      <c r="D85" s="16"/>
      <c r="E85" s="14" t="s">
        <v>143</v>
      </c>
      <c r="F85" s="59">
        <v>0.0013733796296296296</v>
      </c>
      <c r="G85" s="60">
        <f t="shared" si="1"/>
        <v>0.000295023148148148</v>
      </c>
      <c r="H85" s="14">
        <v>20</v>
      </c>
      <c r="I85" s="15">
        <v>11</v>
      </c>
    </row>
    <row r="86" spans="1:9" ht="12.75">
      <c r="A86" s="14">
        <v>51</v>
      </c>
      <c r="B86" s="34" t="s">
        <v>163</v>
      </c>
      <c r="C86" s="16">
        <v>21</v>
      </c>
      <c r="D86" s="15" t="s">
        <v>37</v>
      </c>
      <c r="E86" s="14" t="s">
        <v>56</v>
      </c>
      <c r="F86" s="59">
        <v>0.0014212962962962964</v>
      </c>
      <c r="G86" s="60">
        <f t="shared" si="1"/>
        <v>0.0003429398148148148</v>
      </c>
      <c r="H86" s="14">
        <v>21</v>
      </c>
      <c r="I86" s="15">
        <v>10</v>
      </c>
    </row>
    <row r="87" spans="1:9" ht="12.75">
      <c r="A87" s="14">
        <v>3</v>
      </c>
      <c r="B87" s="36" t="s">
        <v>162</v>
      </c>
      <c r="C87" s="53">
        <v>22</v>
      </c>
      <c r="D87" s="16"/>
      <c r="E87" s="14" t="s">
        <v>149</v>
      </c>
      <c r="F87" s="59">
        <v>0.0014774305555555556</v>
      </c>
      <c r="G87" s="60">
        <f t="shared" si="1"/>
        <v>0.00039907407407407404</v>
      </c>
      <c r="H87" s="14">
        <v>22</v>
      </c>
      <c r="I87" s="15">
        <v>9</v>
      </c>
    </row>
    <row r="88" spans="1:9" ht="12.75">
      <c r="A88" s="14">
        <v>29</v>
      </c>
      <c r="B88" s="36" t="s">
        <v>115</v>
      </c>
      <c r="C88" s="15">
        <v>23</v>
      </c>
      <c r="D88" s="16"/>
      <c r="E88" s="14" t="s">
        <v>151</v>
      </c>
      <c r="F88" s="59">
        <v>0.0015068287037037038</v>
      </c>
      <c r="G88" s="60">
        <f t="shared" si="1"/>
        <v>0.00042847222222222223</v>
      </c>
      <c r="H88" s="14">
        <v>23</v>
      </c>
      <c r="I88" s="15">
        <v>8</v>
      </c>
    </row>
    <row r="89" spans="1:10" ht="12.75">
      <c r="A89" s="14">
        <v>15</v>
      </c>
      <c r="B89" s="36" t="s">
        <v>165</v>
      </c>
      <c r="C89" s="16">
        <v>24</v>
      </c>
      <c r="D89" s="16"/>
      <c r="E89" s="14" t="s">
        <v>149</v>
      </c>
      <c r="F89" s="59">
        <v>0.0015376157407407407</v>
      </c>
      <c r="G89" s="60">
        <f t="shared" si="1"/>
        <v>0.0004592592592592591</v>
      </c>
      <c r="H89" s="14">
        <v>24</v>
      </c>
      <c r="I89" s="15">
        <v>7</v>
      </c>
      <c r="J89" s="51" t="s">
        <v>37</v>
      </c>
    </row>
    <row r="90" spans="1:9" ht="12.75">
      <c r="A90" s="14">
        <v>32</v>
      </c>
      <c r="B90" s="34" t="s">
        <v>174</v>
      </c>
      <c r="C90" s="53">
        <v>25</v>
      </c>
      <c r="D90" s="15"/>
      <c r="E90" s="14" t="s">
        <v>153</v>
      </c>
      <c r="F90" s="59" t="s">
        <v>107</v>
      </c>
      <c r="G90" s="60" t="e">
        <f t="shared" si="1"/>
        <v>#VALUE!</v>
      </c>
      <c r="H90" s="14">
        <v>25</v>
      </c>
      <c r="I90" s="15">
        <v>6</v>
      </c>
    </row>
    <row r="91" spans="1:9" ht="0.75" customHeight="1">
      <c r="A91" s="14"/>
      <c r="B91" s="34"/>
      <c r="C91" s="15"/>
      <c r="D91" s="15"/>
      <c r="E91" s="15"/>
      <c r="F91" s="37"/>
      <c r="G91" s="3"/>
      <c r="H91" s="14"/>
      <c r="I91" s="15"/>
    </row>
    <row r="92" spans="1:9" ht="12.75" hidden="1">
      <c r="A92" s="15"/>
      <c r="B92" s="34"/>
      <c r="C92" s="15"/>
      <c r="D92" s="15"/>
      <c r="E92" s="15"/>
      <c r="F92" s="37"/>
      <c r="G92" s="3"/>
      <c r="H92" s="15"/>
      <c r="I92" s="15"/>
    </row>
    <row r="93" spans="1:9" ht="12.75" hidden="1">
      <c r="A93" s="14"/>
      <c r="B93" s="34"/>
      <c r="C93" s="15"/>
      <c r="D93" s="15"/>
      <c r="E93" s="15"/>
      <c r="F93" s="37"/>
      <c r="G93" s="3"/>
      <c r="H93" s="14"/>
      <c r="I93" s="15"/>
    </row>
    <row r="94" spans="1:9" ht="12.75" hidden="1">
      <c r="A94" s="15"/>
      <c r="B94" s="34"/>
      <c r="C94" s="15"/>
      <c r="D94" s="15"/>
      <c r="E94" s="14"/>
      <c r="F94" s="37"/>
      <c r="G94" s="3"/>
      <c r="H94" s="15"/>
      <c r="I94" s="15"/>
    </row>
    <row r="95" spans="1:9" ht="12.75" hidden="1">
      <c r="A95" s="14"/>
      <c r="B95" s="34"/>
      <c r="C95" s="15"/>
      <c r="D95" s="15"/>
      <c r="E95" s="14"/>
      <c r="F95" s="37"/>
      <c r="G95" s="3"/>
      <c r="H95" s="14"/>
      <c r="I95" s="15"/>
    </row>
    <row r="96" spans="1:9" ht="12.75" hidden="1">
      <c r="A96" s="15"/>
      <c r="B96" s="34"/>
      <c r="C96" s="15"/>
      <c r="D96" s="15"/>
      <c r="E96" s="15"/>
      <c r="F96" s="37"/>
      <c r="G96" s="3"/>
      <c r="H96" s="15"/>
      <c r="I96" s="15"/>
    </row>
    <row r="97" spans="1:9" ht="12.75" hidden="1">
      <c r="A97" s="14"/>
      <c r="B97" s="34"/>
      <c r="C97" s="15"/>
      <c r="D97" s="15"/>
      <c r="E97" s="15"/>
      <c r="F97" s="37"/>
      <c r="G97" s="3"/>
      <c r="H97" s="14"/>
      <c r="I97" s="15"/>
    </row>
    <row r="98" spans="1:9" ht="12.75" hidden="1">
      <c r="A98" s="15"/>
      <c r="B98" s="34"/>
      <c r="C98" s="15"/>
      <c r="D98" s="15"/>
      <c r="E98" s="14"/>
      <c r="F98" s="37"/>
      <c r="G98" s="3"/>
      <c r="H98" s="15"/>
      <c r="I98" s="15"/>
    </row>
    <row r="99" spans="1:9" ht="12.75" hidden="1">
      <c r="A99" s="14"/>
      <c r="B99" s="34"/>
      <c r="C99" s="15"/>
      <c r="D99" s="15"/>
      <c r="E99" s="15"/>
      <c r="F99" s="37"/>
      <c r="G99" s="3"/>
      <c r="H99" s="14"/>
      <c r="I99" s="15"/>
    </row>
    <row r="100" spans="1:9" ht="12.75" hidden="1">
      <c r="A100" s="15"/>
      <c r="B100" s="34"/>
      <c r="C100" s="15"/>
      <c r="D100" s="15"/>
      <c r="E100" s="14"/>
      <c r="F100" s="37"/>
      <c r="G100" s="3"/>
      <c r="H100" s="15"/>
      <c r="I100" s="15"/>
    </row>
    <row r="101" spans="1:9" ht="12.75" hidden="1">
      <c r="A101" s="14"/>
      <c r="B101" s="34"/>
      <c r="C101" s="15"/>
      <c r="D101" s="15"/>
      <c r="E101" s="14"/>
      <c r="F101" s="37"/>
      <c r="G101" s="3"/>
      <c r="H101" s="14"/>
      <c r="I101" s="15"/>
    </row>
    <row r="102" spans="1:9" ht="12.75" hidden="1">
      <c r="A102" s="15"/>
      <c r="B102" s="34"/>
      <c r="C102" s="15"/>
      <c r="D102" s="15"/>
      <c r="E102" s="15"/>
      <c r="F102" s="37"/>
      <c r="G102" s="3"/>
      <c r="H102" s="15"/>
      <c r="I102" s="15"/>
    </row>
    <row r="103" spans="1:9" ht="12.75" hidden="1">
      <c r="A103" s="14"/>
      <c r="B103" s="34"/>
      <c r="C103" s="15"/>
      <c r="D103" s="15"/>
      <c r="E103" s="15"/>
      <c r="F103" s="37"/>
      <c r="G103" s="3"/>
      <c r="H103" s="14"/>
      <c r="I103" s="15"/>
    </row>
    <row r="104" spans="1:9" ht="12.75" hidden="1">
      <c r="A104" s="15"/>
      <c r="B104" s="34"/>
      <c r="C104" s="15"/>
      <c r="D104" s="15"/>
      <c r="E104" s="14"/>
      <c r="F104" s="37"/>
      <c r="G104" s="3"/>
      <c r="H104" s="15"/>
      <c r="I104" s="15"/>
    </row>
    <row r="105" spans="1:9" ht="12.75" hidden="1">
      <c r="A105" s="14"/>
      <c r="B105" s="34"/>
      <c r="C105" s="15"/>
      <c r="D105" s="15"/>
      <c r="E105" s="15"/>
      <c r="F105" s="37"/>
      <c r="G105" s="3"/>
      <c r="H105" s="14"/>
      <c r="I105" s="15"/>
    </row>
    <row r="106" spans="1:9" ht="12.75" hidden="1">
      <c r="A106" s="15"/>
      <c r="B106" s="34"/>
      <c r="C106" s="15"/>
      <c r="D106" s="15"/>
      <c r="E106" s="15"/>
      <c r="F106" s="37"/>
      <c r="G106" s="3"/>
      <c r="H106" s="15"/>
      <c r="I106" s="15"/>
    </row>
    <row r="107" spans="1:9" ht="12.75" hidden="1">
      <c r="A107" s="14"/>
      <c r="B107" s="34"/>
      <c r="C107" s="15"/>
      <c r="D107" s="15"/>
      <c r="E107" s="15"/>
      <c r="F107" s="37"/>
      <c r="G107" s="3"/>
      <c r="H107" s="14"/>
      <c r="I107" s="15"/>
    </row>
    <row r="108" spans="1:9" ht="12.75" hidden="1">
      <c r="A108" s="15"/>
      <c r="B108" s="15"/>
      <c r="C108" s="15"/>
      <c r="D108" s="15"/>
      <c r="E108" s="15"/>
      <c r="F108" s="37"/>
      <c r="G108" s="3"/>
      <c r="H108" s="15"/>
      <c r="I108" s="15"/>
    </row>
    <row r="109" spans="1:9" ht="12.75" hidden="1">
      <c r="A109" s="14"/>
      <c r="B109" s="15"/>
      <c r="C109" s="15"/>
      <c r="D109" s="15"/>
      <c r="E109" s="14"/>
      <c r="F109" s="37"/>
      <c r="G109" s="3"/>
      <c r="H109" s="14"/>
      <c r="I109" s="15"/>
    </row>
    <row r="110" spans="1:9" ht="12.75" hidden="1">
      <c r="A110" s="15"/>
      <c r="B110" s="15"/>
      <c r="C110" s="15"/>
      <c r="D110" s="15"/>
      <c r="E110" s="15"/>
      <c r="F110" s="37"/>
      <c r="G110" s="3"/>
      <c r="H110" s="15"/>
      <c r="I110" s="15"/>
    </row>
    <row r="111" spans="1:9" ht="12.75" hidden="1">
      <c r="A111" s="14"/>
      <c r="B111" s="15"/>
      <c r="C111" s="15"/>
      <c r="D111" s="15"/>
      <c r="E111" s="15"/>
      <c r="F111" s="37"/>
      <c r="G111" s="3"/>
      <c r="H111" s="14"/>
      <c r="I111" s="15"/>
    </row>
    <row r="112" spans="1:9" ht="103.5" customHeight="1" hidden="1">
      <c r="A112" s="15"/>
      <c r="B112" s="15"/>
      <c r="C112" s="15"/>
      <c r="D112" s="15"/>
      <c r="E112" s="14"/>
      <c r="F112" s="37"/>
      <c r="G112" s="3"/>
      <c r="H112" s="15"/>
      <c r="I112" s="15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1" t="s">
        <v>16</v>
      </c>
      <c r="B114" s="11"/>
      <c r="C114" s="11"/>
      <c r="D114" s="11"/>
      <c r="E114" s="11" t="s">
        <v>130</v>
      </c>
      <c r="F114" s="11"/>
      <c r="G114" s="11"/>
      <c r="H114" s="11"/>
      <c r="I114" s="11"/>
    </row>
    <row r="115" spans="1:9" ht="12.75">
      <c r="A115" s="11"/>
      <c r="B115" s="17"/>
      <c r="C115" s="18"/>
      <c r="D115" s="18"/>
      <c r="E115" s="18" t="s">
        <v>176</v>
      </c>
      <c r="F115" s="18"/>
      <c r="G115" s="18"/>
      <c r="H115" s="18"/>
      <c r="I115" s="18"/>
    </row>
    <row r="116" spans="1:9" ht="12.75">
      <c r="A116" s="11"/>
      <c r="B116" s="18" t="s">
        <v>177</v>
      </c>
      <c r="C116" s="18"/>
      <c r="D116" s="18"/>
      <c r="E116" s="18" t="s">
        <v>175</v>
      </c>
      <c r="F116" s="18"/>
      <c r="G116" s="18"/>
      <c r="H116" s="18"/>
      <c r="I116" s="18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11"/>
    </row>
    <row r="183" spans="10:11" ht="12.75">
      <c r="J183" s="5"/>
      <c r="K183" s="5"/>
    </row>
    <row r="184" spans="10:11" ht="12.75">
      <c r="J184" s="5"/>
      <c r="K184" s="5"/>
    </row>
  </sheetData>
  <sheetProtection/>
  <mergeCells count="7">
    <mergeCell ref="G41:I41"/>
    <mergeCell ref="A64:A65"/>
    <mergeCell ref="I64:I65"/>
    <mergeCell ref="H64:H65"/>
    <mergeCell ref="F64:F65"/>
    <mergeCell ref="A42:B42"/>
    <mergeCell ref="C42:I4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54">
      <selection activeCell="B84" sqref="B84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7.28125" style="0" customWidth="1"/>
    <col min="4" max="4" width="5.28125" style="0" customWidth="1"/>
    <col min="5" max="5" width="16.57421875" style="0" customWidth="1"/>
    <col min="6" max="6" width="8.57421875" style="0" customWidth="1"/>
    <col min="8" max="8" width="8.28125" style="0" customWidth="1"/>
    <col min="9" max="9" width="7.28125" style="0" customWidth="1"/>
  </cols>
  <sheetData>
    <row r="1" spans="1:9" ht="15.75">
      <c r="A1" s="8" t="s">
        <v>8</v>
      </c>
      <c r="B1" s="33"/>
      <c r="C1" s="33"/>
      <c r="D1" s="33"/>
      <c r="E1" s="8"/>
      <c r="F1" s="8"/>
      <c r="G1" s="9"/>
      <c r="H1" s="10"/>
      <c r="I1" s="10"/>
    </row>
    <row r="2" spans="1:9" ht="12.75">
      <c r="A2" s="8" t="s">
        <v>21</v>
      </c>
      <c r="B2" s="8"/>
      <c r="C2" s="8"/>
      <c r="D2" s="8"/>
      <c r="E2" s="8"/>
      <c r="F2" s="8"/>
      <c r="G2" s="9"/>
      <c r="H2" s="10"/>
      <c r="I2" s="10"/>
    </row>
    <row r="3" spans="1:9" ht="12.75">
      <c r="A3" s="8" t="s">
        <v>134</v>
      </c>
      <c r="B3" s="8"/>
      <c r="C3" s="8"/>
      <c r="D3" s="8"/>
      <c r="E3" s="8"/>
      <c r="F3" s="8"/>
      <c r="G3" s="9"/>
      <c r="H3" s="10"/>
      <c r="I3" s="10"/>
    </row>
    <row r="4" spans="1:9" ht="13.5" thickBot="1">
      <c r="A4" s="8" t="s">
        <v>135</v>
      </c>
      <c r="B4" s="8"/>
      <c r="C4" s="8"/>
      <c r="D4" s="8"/>
      <c r="E4" s="8"/>
      <c r="F4" s="8"/>
      <c r="G4" s="9"/>
      <c r="H4" s="10"/>
      <c r="I4" s="10"/>
    </row>
    <row r="5" spans="1:9" ht="12.75">
      <c r="A5" s="91" t="s">
        <v>5</v>
      </c>
      <c r="B5" s="23" t="s">
        <v>1</v>
      </c>
      <c r="C5" s="23" t="s">
        <v>124</v>
      </c>
      <c r="D5" s="24"/>
      <c r="E5" s="23" t="s">
        <v>2</v>
      </c>
      <c r="F5" s="25" t="s">
        <v>3</v>
      </c>
      <c r="G5" s="26" t="s">
        <v>6</v>
      </c>
      <c r="H5" s="95" t="s">
        <v>0</v>
      </c>
      <c r="I5" s="93" t="s">
        <v>4</v>
      </c>
    </row>
    <row r="6" spans="1:9" ht="13.5" thickBot="1">
      <c r="A6" s="92"/>
      <c r="B6" s="28"/>
      <c r="C6" s="29" t="s">
        <v>37</v>
      </c>
      <c r="D6" s="28"/>
      <c r="E6" s="28"/>
      <c r="F6" s="55"/>
      <c r="G6" s="57" t="s">
        <v>7</v>
      </c>
      <c r="H6" s="96"/>
      <c r="I6" s="94"/>
    </row>
    <row r="7" spans="1:9" ht="12.75">
      <c r="A7" s="14">
        <v>11</v>
      </c>
      <c r="B7" s="35" t="s">
        <v>318</v>
      </c>
      <c r="C7" s="14">
        <v>1</v>
      </c>
      <c r="D7" s="21"/>
      <c r="E7" s="15" t="s">
        <v>149</v>
      </c>
      <c r="F7" s="59">
        <v>0.002125810185185185</v>
      </c>
      <c r="G7" s="60">
        <f>F7-("03:03,67")</f>
        <v>0</v>
      </c>
      <c r="H7" s="14">
        <v>1</v>
      </c>
      <c r="I7" s="14">
        <v>37</v>
      </c>
    </row>
    <row r="8" spans="1:9" ht="12.75">
      <c r="A8" s="15">
        <v>48</v>
      </c>
      <c r="B8" s="34" t="s">
        <v>60</v>
      </c>
      <c r="C8" s="15">
        <v>2</v>
      </c>
      <c r="D8" s="22"/>
      <c r="E8" s="14" t="s">
        <v>47</v>
      </c>
      <c r="F8" s="59">
        <v>0.0022157407407407408</v>
      </c>
      <c r="G8" s="60">
        <f aca="true" t="shared" si="0" ref="G8:G37">F8-("03:03,67")</f>
        <v>8.993055555555577E-05</v>
      </c>
      <c r="H8" s="15">
        <v>2</v>
      </c>
      <c r="I8" s="15">
        <v>34</v>
      </c>
    </row>
    <row r="9" spans="1:9" ht="12.75">
      <c r="A9" s="14">
        <v>12</v>
      </c>
      <c r="B9" s="34" t="s">
        <v>187</v>
      </c>
      <c r="C9" s="15">
        <v>3</v>
      </c>
      <c r="D9" s="22" t="s">
        <v>37</v>
      </c>
      <c r="E9" s="14" t="s">
        <v>47</v>
      </c>
      <c r="F9" s="59">
        <v>0.0022842592592592593</v>
      </c>
      <c r="G9" s="60">
        <f t="shared" si="0"/>
        <v>0.0001584490740740743</v>
      </c>
      <c r="H9" s="14">
        <v>3</v>
      </c>
      <c r="I9" s="15">
        <v>31</v>
      </c>
    </row>
    <row r="10" spans="1:9" ht="12.75">
      <c r="A10" s="15">
        <v>37</v>
      </c>
      <c r="B10" s="34" t="s">
        <v>64</v>
      </c>
      <c r="C10" s="14">
        <v>4</v>
      </c>
      <c r="D10" s="22"/>
      <c r="E10" s="14" t="s">
        <v>56</v>
      </c>
      <c r="F10" s="59">
        <v>0.0022899305555555555</v>
      </c>
      <c r="G10" s="60">
        <f t="shared" si="0"/>
        <v>0.00016412037037037046</v>
      </c>
      <c r="H10" s="15">
        <v>4</v>
      </c>
      <c r="I10" s="15">
        <v>27</v>
      </c>
    </row>
    <row r="11" spans="1:9" ht="12.75">
      <c r="A11" s="14">
        <v>76</v>
      </c>
      <c r="B11" s="34" t="s">
        <v>182</v>
      </c>
      <c r="C11" s="15">
        <v>5</v>
      </c>
      <c r="D11" s="22"/>
      <c r="E11" s="15" t="s">
        <v>56</v>
      </c>
      <c r="F11" s="59">
        <v>0.0023319444444444446</v>
      </c>
      <c r="G11" s="60">
        <f t="shared" si="0"/>
        <v>0.00020613425925925964</v>
      </c>
      <c r="H11" s="14">
        <v>5</v>
      </c>
      <c r="I11" s="15">
        <v>26</v>
      </c>
    </row>
    <row r="12" spans="1:9" ht="12.75">
      <c r="A12" s="15">
        <v>70</v>
      </c>
      <c r="B12" s="34" t="s">
        <v>58</v>
      </c>
      <c r="C12" s="15">
        <v>6</v>
      </c>
      <c r="D12" s="22"/>
      <c r="E12" s="15" t="s">
        <v>153</v>
      </c>
      <c r="F12" s="59">
        <v>0.002362962962962963</v>
      </c>
      <c r="G12" s="60">
        <f t="shared" si="0"/>
        <v>0.00023715277777777797</v>
      </c>
      <c r="H12" s="15">
        <v>6</v>
      </c>
      <c r="I12" s="15">
        <v>25</v>
      </c>
    </row>
    <row r="13" spans="1:9" ht="12.75">
      <c r="A13" s="14">
        <v>40</v>
      </c>
      <c r="B13" s="34" t="s">
        <v>180</v>
      </c>
      <c r="C13" s="14">
        <v>7</v>
      </c>
      <c r="D13" s="22"/>
      <c r="E13" s="15" t="s">
        <v>143</v>
      </c>
      <c r="F13" s="59">
        <v>0.002382523148148148</v>
      </c>
      <c r="G13" s="60">
        <f t="shared" si="0"/>
        <v>0.00025671296296296293</v>
      </c>
      <c r="H13" s="14">
        <v>7</v>
      </c>
      <c r="I13" s="15">
        <v>24</v>
      </c>
    </row>
    <row r="14" spans="1:9" ht="12.75">
      <c r="A14" s="15">
        <v>4</v>
      </c>
      <c r="B14" s="34" t="s">
        <v>185</v>
      </c>
      <c r="C14" s="15">
        <v>8</v>
      </c>
      <c r="D14" s="22"/>
      <c r="E14" s="15" t="s">
        <v>143</v>
      </c>
      <c r="F14" s="59">
        <v>0.002407175925925926</v>
      </c>
      <c r="G14" s="60">
        <f t="shared" si="0"/>
        <v>0.0002813657407407409</v>
      </c>
      <c r="H14" s="15">
        <v>8</v>
      </c>
      <c r="I14" s="15">
        <v>23</v>
      </c>
    </row>
    <row r="15" spans="1:9" ht="12.75">
      <c r="A15" s="14">
        <v>7</v>
      </c>
      <c r="B15" s="34" t="s">
        <v>186</v>
      </c>
      <c r="C15" s="15">
        <v>9</v>
      </c>
      <c r="D15" s="22"/>
      <c r="E15" s="15" t="s">
        <v>41</v>
      </c>
      <c r="F15" s="59">
        <v>0.0024138888888888886</v>
      </c>
      <c r="G15" s="60">
        <f t="shared" si="0"/>
        <v>0.0002880787037037036</v>
      </c>
      <c r="H15" s="14">
        <v>9</v>
      </c>
      <c r="I15" s="15">
        <v>22</v>
      </c>
    </row>
    <row r="16" spans="1:9" ht="12.75">
      <c r="A16" s="15">
        <v>9</v>
      </c>
      <c r="B16" s="34" t="s">
        <v>69</v>
      </c>
      <c r="C16" s="14">
        <v>10</v>
      </c>
      <c r="D16" s="22"/>
      <c r="E16" s="14" t="s">
        <v>13</v>
      </c>
      <c r="F16" s="59">
        <v>0.002425</v>
      </c>
      <c r="G16" s="60">
        <f t="shared" si="0"/>
        <v>0.00029918981481481506</v>
      </c>
      <c r="H16" s="15">
        <v>10</v>
      </c>
      <c r="I16" s="15">
        <v>21</v>
      </c>
    </row>
    <row r="17" spans="1:9" ht="12.75">
      <c r="A17" s="14">
        <v>74</v>
      </c>
      <c r="B17" s="34" t="s">
        <v>68</v>
      </c>
      <c r="C17" s="15">
        <v>11</v>
      </c>
      <c r="D17" s="22"/>
      <c r="E17" s="14" t="s">
        <v>13</v>
      </c>
      <c r="F17" s="59">
        <v>0.002433449074074074</v>
      </c>
      <c r="G17" s="60">
        <f t="shared" si="0"/>
        <v>0.000307638888888889</v>
      </c>
      <c r="H17" s="14">
        <v>11</v>
      </c>
      <c r="I17" s="15">
        <v>20</v>
      </c>
    </row>
    <row r="18" spans="1:9" ht="12.75">
      <c r="A18" s="15">
        <v>55</v>
      </c>
      <c r="B18" s="34" t="s">
        <v>45</v>
      </c>
      <c r="C18" s="15">
        <v>12</v>
      </c>
      <c r="D18" s="22"/>
      <c r="E18" s="14" t="s">
        <v>41</v>
      </c>
      <c r="F18" s="59">
        <v>0.002479398148148148</v>
      </c>
      <c r="G18" s="60">
        <f t="shared" si="0"/>
        <v>0.0003535879629629631</v>
      </c>
      <c r="H18" s="15">
        <v>12</v>
      </c>
      <c r="I18" s="15">
        <v>19</v>
      </c>
    </row>
    <row r="19" spans="1:9" ht="12.75">
      <c r="A19" s="14">
        <v>14</v>
      </c>
      <c r="B19" s="34" t="s">
        <v>48</v>
      </c>
      <c r="C19" s="14">
        <v>13</v>
      </c>
      <c r="D19" s="22" t="s">
        <v>37</v>
      </c>
      <c r="E19" s="15" t="s">
        <v>47</v>
      </c>
      <c r="F19" s="59">
        <v>0.0024861111111111112</v>
      </c>
      <c r="G19" s="60">
        <f t="shared" si="0"/>
        <v>0.00036030092592592624</v>
      </c>
      <c r="H19" s="14">
        <v>13</v>
      </c>
      <c r="I19" s="15">
        <v>18</v>
      </c>
    </row>
    <row r="20" spans="1:9" ht="12.75">
      <c r="A20" s="15">
        <v>26</v>
      </c>
      <c r="B20" s="34" t="s">
        <v>188</v>
      </c>
      <c r="C20" s="15">
        <v>14</v>
      </c>
      <c r="D20" s="22"/>
      <c r="E20" s="15" t="s">
        <v>15</v>
      </c>
      <c r="F20" s="59">
        <v>0.002489351851851852</v>
      </c>
      <c r="G20" s="60">
        <f t="shared" si="0"/>
        <v>0.00036354166666666696</v>
      </c>
      <c r="H20" s="15">
        <v>14</v>
      </c>
      <c r="I20" s="15">
        <v>17</v>
      </c>
    </row>
    <row r="21" spans="1:10" ht="12.75">
      <c r="A21" s="14">
        <v>58</v>
      </c>
      <c r="B21" s="34" t="s">
        <v>67</v>
      </c>
      <c r="C21" s="15">
        <v>15</v>
      </c>
      <c r="D21" s="22"/>
      <c r="E21" s="15" t="s">
        <v>153</v>
      </c>
      <c r="F21" s="59">
        <v>0.002496875</v>
      </c>
      <c r="G21" s="60">
        <f t="shared" si="0"/>
        <v>0.00037106481481481495</v>
      </c>
      <c r="H21" s="14">
        <v>15</v>
      </c>
      <c r="I21" s="15">
        <v>16</v>
      </c>
      <c r="J21" s="51" t="s">
        <v>37</v>
      </c>
    </row>
    <row r="22" spans="1:9" ht="12.75">
      <c r="A22" s="15">
        <v>30</v>
      </c>
      <c r="B22" s="36" t="s">
        <v>184</v>
      </c>
      <c r="C22" s="14">
        <v>16</v>
      </c>
      <c r="D22" s="30"/>
      <c r="E22" s="14" t="s">
        <v>143</v>
      </c>
      <c r="F22" s="59">
        <v>0.0024998842592592594</v>
      </c>
      <c r="G22" s="60">
        <f t="shared" si="0"/>
        <v>0.0003740740740740744</v>
      </c>
      <c r="H22" s="15">
        <v>16</v>
      </c>
      <c r="I22" s="15">
        <v>15</v>
      </c>
    </row>
    <row r="23" spans="1:9" ht="12.75">
      <c r="A23" s="14">
        <v>13</v>
      </c>
      <c r="B23" s="34" t="s">
        <v>46</v>
      </c>
      <c r="C23" s="15">
        <v>17</v>
      </c>
      <c r="D23" s="22"/>
      <c r="E23" s="14" t="s">
        <v>47</v>
      </c>
      <c r="F23" s="59">
        <v>0.00252962962962963</v>
      </c>
      <c r="G23" s="60">
        <f t="shared" si="0"/>
        <v>0.00040381944444444493</v>
      </c>
      <c r="H23" s="14">
        <v>17</v>
      </c>
      <c r="I23" s="15">
        <v>14</v>
      </c>
    </row>
    <row r="24" spans="1:9" ht="12.75">
      <c r="A24" s="15">
        <v>54</v>
      </c>
      <c r="B24" s="34" t="s">
        <v>181</v>
      </c>
      <c r="C24" s="15">
        <v>18</v>
      </c>
      <c r="D24" s="22"/>
      <c r="E24" s="15" t="s">
        <v>53</v>
      </c>
      <c r="F24" s="59">
        <v>0.002544212962962963</v>
      </c>
      <c r="G24" s="60">
        <f t="shared" si="0"/>
        <v>0.00041840277777777796</v>
      </c>
      <c r="H24" s="15">
        <v>18</v>
      </c>
      <c r="I24" s="15">
        <v>13</v>
      </c>
    </row>
    <row r="25" spans="1:9" ht="12.75">
      <c r="A25" s="14">
        <v>73</v>
      </c>
      <c r="B25" s="34" t="s">
        <v>42</v>
      </c>
      <c r="C25" s="14">
        <v>19</v>
      </c>
      <c r="D25" s="22"/>
      <c r="E25" s="14" t="s">
        <v>41</v>
      </c>
      <c r="F25" s="59">
        <v>0.0025511574074074074</v>
      </c>
      <c r="G25" s="60">
        <f t="shared" si="0"/>
        <v>0.00042534722222222236</v>
      </c>
      <c r="H25" s="14">
        <v>19</v>
      </c>
      <c r="I25" s="15">
        <v>12</v>
      </c>
    </row>
    <row r="26" spans="1:9" ht="12.75">
      <c r="A26" s="15">
        <v>77</v>
      </c>
      <c r="B26" s="34" t="s">
        <v>183</v>
      </c>
      <c r="C26" s="15">
        <v>20</v>
      </c>
      <c r="D26" s="22"/>
      <c r="E26" s="14" t="s">
        <v>143</v>
      </c>
      <c r="F26" s="59">
        <v>0.0025564814814814816</v>
      </c>
      <c r="G26" s="60">
        <f t="shared" si="0"/>
        <v>0.0004306712962962966</v>
      </c>
      <c r="H26" s="15">
        <v>20</v>
      </c>
      <c r="I26" s="15">
        <v>11</v>
      </c>
    </row>
    <row r="27" spans="1:9" ht="12.75">
      <c r="A27" s="14">
        <v>33</v>
      </c>
      <c r="B27" s="34" t="s">
        <v>192</v>
      </c>
      <c r="C27" s="15">
        <v>21</v>
      </c>
      <c r="D27" s="22"/>
      <c r="E27" s="14" t="s">
        <v>151</v>
      </c>
      <c r="F27" s="59">
        <v>0.0025903935185185188</v>
      </c>
      <c r="G27" s="60">
        <f t="shared" si="0"/>
        <v>0.0004645833333333338</v>
      </c>
      <c r="H27" s="14">
        <v>21</v>
      </c>
      <c r="I27" s="15">
        <v>10</v>
      </c>
    </row>
    <row r="28" spans="1:9" ht="12.75">
      <c r="A28" s="15">
        <v>1</v>
      </c>
      <c r="B28" s="34" t="s">
        <v>63</v>
      </c>
      <c r="C28" s="14">
        <v>22</v>
      </c>
      <c r="D28" s="22"/>
      <c r="E28" s="15" t="s">
        <v>47</v>
      </c>
      <c r="F28" s="59">
        <v>0.0026064814814814818</v>
      </c>
      <c r="G28" s="60">
        <f t="shared" si="0"/>
        <v>0.00048067129629629675</v>
      </c>
      <c r="H28" s="15">
        <v>22</v>
      </c>
      <c r="I28" s="15">
        <v>9</v>
      </c>
    </row>
    <row r="29" spans="1:9" ht="12.75">
      <c r="A29" s="14">
        <v>72</v>
      </c>
      <c r="B29" s="34" t="s">
        <v>191</v>
      </c>
      <c r="C29" s="15">
        <v>23</v>
      </c>
      <c r="D29" s="22"/>
      <c r="E29" s="14" t="s">
        <v>151</v>
      </c>
      <c r="F29" s="59">
        <v>0.0026171296296296294</v>
      </c>
      <c r="G29" s="60">
        <f t="shared" si="0"/>
        <v>0.0004913194444444444</v>
      </c>
      <c r="H29" s="14">
        <v>23</v>
      </c>
      <c r="I29" s="15">
        <v>8</v>
      </c>
    </row>
    <row r="30" spans="1:9" ht="12.75">
      <c r="A30" s="15">
        <v>57</v>
      </c>
      <c r="B30" s="34" t="s">
        <v>70</v>
      </c>
      <c r="C30" s="15">
        <v>24</v>
      </c>
      <c r="D30" s="22"/>
      <c r="E30" s="15" t="s">
        <v>15</v>
      </c>
      <c r="F30" s="59">
        <v>0.002629861111111111</v>
      </c>
      <c r="G30" s="60">
        <f t="shared" si="0"/>
        <v>0.000504050925925926</v>
      </c>
      <c r="H30" s="15">
        <v>24</v>
      </c>
      <c r="I30" s="15">
        <v>7</v>
      </c>
    </row>
    <row r="31" spans="1:9" ht="12.75">
      <c r="A31" s="14">
        <v>56</v>
      </c>
      <c r="B31" s="34" t="s">
        <v>43</v>
      </c>
      <c r="C31" s="14">
        <v>25</v>
      </c>
      <c r="D31" s="22"/>
      <c r="E31" s="14" t="s">
        <v>41</v>
      </c>
      <c r="F31" s="59">
        <v>0.002642824074074074</v>
      </c>
      <c r="G31" s="60">
        <f t="shared" si="0"/>
        <v>0.0005170138888888889</v>
      </c>
      <c r="H31" s="14">
        <v>25</v>
      </c>
      <c r="I31" s="15">
        <v>6</v>
      </c>
    </row>
    <row r="32" spans="1:9" ht="12.75">
      <c r="A32" s="15">
        <v>3</v>
      </c>
      <c r="B32" s="34" t="s">
        <v>40</v>
      </c>
      <c r="C32" s="15">
        <v>26</v>
      </c>
      <c r="D32" s="22"/>
      <c r="E32" s="15" t="s">
        <v>41</v>
      </c>
      <c r="F32" s="59">
        <v>0.002707523148148148</v>
      </c>
      <c r="G32" s="60">
        <f t="shared" si="0"/>
        <v>0.0005817129629629631</v>
      </c>
      <c r="H32" s="15">
        <v>26</v>
      </c>
      <c r="I32" s="15">
        <v>5</v>
      </c>
    </row>
    <row r="33" spans="1:9" ht="12.75">
      <c r="A33" s="14">
        <v>80</v>
      </c>
      <c r="B33" s="36" t="s">
        <v>44</v>
      </c>
      <c r="C33" s="15">
        <v>27</v>
      </c>
      <c r="D33" s="30"/>
      <c r="E33" s="14" t="s">
        <v>153</v>
      </c>
      <c r="F33" s="59">
        <v>0.0027322916666666663</v>
      </c>
      <c r="G33" s="60">
        <f t="shared" si="0"/>
        <v>0.0006064814814814813</v>
      </c>
      <c r="H33" s="14">
        <v>27</v>
      </c>
      <c r="I33" s="15">
        <v>4</v>
      </c>
    </row>
    <row r="34" spans="1:9" ht="12.75">
      <c r="A34" s="15">
        <v>27</v>
      </c>
      <c r="B34" s="34" t="s">
        <v>57</v>
      </c>
      <c r="C34" s="14">
        <v>28</v>
      </c>
      <c r="D34" s="22"/>
      <c r="E34" s="15" t="s">
        <v>53</v>
      </c>
      <c r="F34" s="59">
        <v>0.0027493055555555556</v>
      </c>
      <c r="G34" s="60">
        <f t="shared" si="0"/>
        <v>0.0006234953703703706</v>
      </c>
      <c r="H34" s="15">
        <v>28</v>
      </c>
      <c r="I34" s="15">
        <v>3</v>
      </c>
    </row>
    <row r="35" spans="1:9" ht="12.75">
      <c r="A35" s="14">
        <v>10</v>
      </c>
      <c r="B35" s="34" t="s">
        <v>59</v>
      </c>
      <c r="C35" s="15">
        <v>29</v>
      </c>
      <c r="D35" s="22"/>
      <c r="E35" s="15" t="s">
        <v>189</v>
      </c>
      <c r="F35" s="59">
        <v>0.0027565972222222223</v>
      </c>
      <c r="G35" s="60">
        <f t="shared" si="0"/>
        <v>0.0006307870370370373</v>
      </c>
      <c r="H35" s="14">
        <v>29</v>
      </c>
      <c r="I35" s="15">
        <v>2</v>
      </c>
    </row>
    <row r="36" spans="1:9" ht="12.75">
      <c r="A36" s="15">
        <v>38</v>
      </c>
      <c r="B36" s="34" t="s">
        <v>319</v>
      </c>
      <c r="C36" s="15">
        <v>30</v>
      </c>
      <c r="D36" s="22"/>
      <c r="E36" s="15" t="s">
        <v>143</v>
      </c>
      <c r="F36" s="59">
        <v>0.002818634259259259</v>
      </c>
      <c r="G36" s="60">
        <f t="shared" si="0"/>
        <v>0.000692824074074074</v>
      </c>
      <c r="H36" s="15">
        <v>30</v>
      </c>
      <c r="I36" s="15">
        <v>1</v>
      </c>
    </row>
    <row r="37" spans="1:9" ht="12.75">
      <c r="A37" s="14">
        <v>50</v>
      </c>
      <c r="B37" s="34" t="s">
        <v>190</v>
      </c>
      <c r="C37" s="14">
        <v>31</v>
      </c>
      <c r="D37" s="22"/>
      <c r="E37" s="15" t="s">
        <v>151</v>
      </c>
      <c r="F37" s="59">
        <v>0.0030619212962962965</v>
      </c>
      <c r="G37" s="60">
        <f t="shared" si="0"/>
        <v>0.0009361111111111115</v>
      </c>
      <c r="H37" s="14">
        <v>31</v>
      </c>
      <c r="I37" s="15">
        <v>0</v>
      </c>
    </row>
    <row r="38" spans="1:9" ht="12.75" hidden="1">
      <c r="A38" s="15"/>
      <c r="B38" s="34"/>
      <c r="C38" s="15"/>
      <c r="D38" s="22"/>
      <c r="E38" s="15"/>
      <c r="F38" s="37"/>
      <c r="G38" s="3"/>
      <c r="H38" s="15"/>
      <c r="I38" s="15"/>
    </row>
    <row r="39" spans="1:9" ht="12.75" hidden="1">
      <c r="A39" s="14"/>
      <c r="B39" s="34"/>
      <c r="C39" s="22"/>
      <c r="D39" s="22"/>
      <c r="E39" s="15"/>
      <c r="F39" s="37"/>
      <c r="G39" s="3"/>
      <c r="H39" s="14"/>
      <c r="I39" s="15"/>
    </row>
    <row r="40" spans="1:9" ht="12.75" hidden="1">
      <c r="A40" s="15"/>
      <c r="B40" s="34"/>
      <c r="C40" s="22"/>
      <c r="D40" s="22"/>
      <c r="E40" s="15"/>
      <c r="F40" s="37"/>
      <c r="G40" s="3"/>
      <c r="H40" s="15"/>
      <c r="I40" s="15"/>
    </row>
    <row r="41" spans="1:9" ht="12.75" hidden="1">
      <c r="A41" s="14"/>
      <c r="B41" s="34"/>
      <c r="C41" s="22"/>
      <c r="D41" s="22"/>
      <c r="E41" s="15"/>
      <c r="F41" s="37"/>
      <c r="G41" s="3"/>
      <c r="H41" s="14"/>
      <c r="I41" s="15"/>
    </row>
    <row r="42" spans="1:9" ht="12.75">
      <c r="A42" s="31" t="s">
        <v>16</v>
      </c>
      <c r="B42" s="31"/>
      <c r="C42" s="31"/>
      <c r="D42" s="31"/>
      <c r="E42" s="31" t="s">
        <v>130</v>
      </c>
      <c r="F42" s="6"/>
      <c r="G42" s="7"/>
      <c r="H42" s="32"/>
      <c r="I42" s="32"/>
    </row>
    <row r="43" spans="1:9" ht="12.75">
      <c r="A43" s="11"/>
      <c r="B43" s="11"/>
      <c r="C43" s="11"/>
      <c r="D43" s="11"/>
      <c r="E43" s="11" t="s">
        <v>194</v>
      </c>
      <c r="F43" s="11"/>
      <c r="G43" s="12"/>
      <c r="H43" s="11"/>
      <c r="I43" s="11"/>
    </row>
    <row r="44" spans="1:9" ht="12.75">
      <c r="A44" s="11"/>
      <c r="B44" s="11" t="s">
        <v>177</v>
      </c>
      <c r="C44" s="11"/>
      <c r="D44" s="11"/>
      <c r="E44" s="11" t="s">
        <v>193</v>
      </c>
      <c r="F44" s="11"/>
      <c r="G44" s="12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2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2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2"/>
      <c r="H47" s="11"/>
      <c r="I47" s="11"/>
    </row>
    <row r="48" spans="1:9" ht="12.75">
      <c r="A48" s="11"/>
      <c r="B48" s="11"/>
      <c r="C48" s="11"/>
      <c r="D48" s="11"/>
      <c r="E48" s="11"/>
      <c r="F48" s="11"/>
      <c r="G48" s="12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2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2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2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2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2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2"/>
      <c r="H54" s="11"/>
      <c r="I54" s="11"/>
    </row>
    <row r="55" spans="1:9" ht="12.75">
      <c r="A55" s="11"/>
      <c r="B55" s="11"/>
      <c r="C55" s="11"/>
      <c r="D55" s="11"/>
      <c r="E55" s="11"/>
      <c r="F55" s="11"/>
      <c r="G55" s="12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2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2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2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2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2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2"/>
      <c r="H61" s="11"/>
      <c r="I61" s="11"/>
    </row>
    <row r="62" spans="1:9" ht="12.75">
      <c r="A62" s="11"/>
      <c r="B62" s="11"/>
      <c r="C62" s="11"/>
      <c r="D62" s="11"/>
      <c r="E62" s="11"/>
      <c r="F62" s="11"/>
      <c r="G62" s="12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2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2"/>
      <c r="H64" s="11"/>
      <c r="I64" s="11"/>
    </row>
    <row r="65" spans="1:9" ht="12" customHeight="1">
      <c r="A65" s="8" t="s">
        <v>136</v>
      </c>
      <c r="B65" s="8"/>
      <c r="C65" s="8"/>
      <c r="D65" s="8"/>
      <c r="E65" s="8"/>
      <c r="F65" s="8"/>
      <c r="G65" s="9"/>
      <c r="H65" s="10"/>
      <c r="I65" s="10"/>
    </row>
    <row r="66" spans="1:9" ht="12.75">
      <c r="A66" s="88" t="s">
        <v>5</v>
      </c>
      <c r="B66" s="100" t="s">
        <v>1</v>
      </c>
      <c r="C66" s="67" t="s">
        <v>123</v>
      </c>
      <c r="D66" s="68"/>
      <c r="E66" s="67" t="s">
        <v>2</v>
      </c>
      <c r="F66" s="74" t="s">
        <v>3</v>
      </c>
      <c r="G66" s="75" t="s">
        <v>6</v>
      </c>
      <c r="H66" s="100" t="s">
        <v>0</v>
      </c>
      <c r="I66" s="100" t="s">
        <v>4</v>
      </c>
    </row>
    <row r="67" spans="1:9" ht="12.75">
      <c r="A67" s="88"/>
      <c r="B67" s="100"/>
      <c r="C67" s="67" t="s">
        <v>37</v>
      </c>
      <c r="D67" s="68"/>
      <c r="E67" s="68"/>
      <c r="F67" s="68"/>
      <c r="G67" s="75" t="s">
        <v>7</v>
      </c>
      <c r="H67" s="100"/>
      <c r="I67" s="100"/>
    </row>
    <row r="68" spans="1:10" ht="12.75">
      <c r="A68" s="14">
        <v>18</v>
      </c>
      <c r="B68" s="35" t="s">
        <v>121</v>
      </c>
      <c r="C68" s="14">
        <v>1</v>
      </c>
      <c r="D68" s="21"/>
      <c r="E68" s="14" t="s">
        <v>47</v>
      </c>
      <c r="F68" s="77">
        <v>0.0011038194444444444</v>
      </c>
      <c r="G68" s="78">
        <f>F68-("01:35,37")</f>
        <v>0</v>
      </c>
      <c r="H68" s="14">
        <v>1</v>
      </c>
      <c r="I68" s="14">
        <v>37</v>
      </c>
      <c r="J68" s="70" t="s">
        <v>37</v>
      </c>
    </row>
    <row r="69" spans="1:9" ht="12.75">
      <c r="A69" s="15">
        <v>47</v>
      </c>
      <c r="B69" s="34" t="s">
        <v>29</v>
      </c>
      <c r="C69" s="14">
        <v>2</v>
      </c>
      <c r="D69" s="22"/>
      <c r="E69" s="14" t="s">
        <v>149</v>
      </c>
      <c r="F69" s="59">
        <v>0.001132638888888889</v>
      </c>
      <c r="G69" s="78">
        <f aca="true" t="shared" si="1" ref="G69:G105">F69-("01:35,37")</f>
        <v>2.8819444444444595E-05</v>
      </c>
      <c r="H69" s="15">
        <v>2</v>
      </c>
      <c r="I69" s="15">
        <v>34</v>
      </c>
    </row>
    <row r="70" spans="1:9" ht="12.75">
      <c r="A70" s="14">
        <v>24</v>
      </c>
      <c r="B70" s="34" t="s">
        <v>204</v>
      </c>
      <c r="C70" s="14">
        <v>3</v>
      </c>
      <c r="D70" s="22"/>
      <c r="E70" s="14" t="s">
        <v>41</v>
      </c>
      <c r="F70" s="59">
        <v>0.0011574074074074073</v>
      </c>
      <c r="G70" s="78">
        <f t="shared" si="1"/>
        <v>5.3587962962962964E-05</v>
      </c>
      <c r="H70" s="14">
        <v>3</v>
      </c>
      <c r="I70" s="15">
        <v>31</v>
      </c>
    </row>
    <row r="71" spans="1:10" ht="12.75">
      <c r="A71" s="15">
        <v>11</v>
      </c>
      <c r="B71" s="34" t="s">
        <v>111</v>
      </c>
      <c r="C71" s="14">
        <v>4</v>
      </c>
      <c r="D71" s="22"/>
      <c r="E71" s="14" t="s">
        <v>153</v>
      </c>
      <c r="F71" s="59">
        <v>0.001164699074074074</v>
      </c>
      <c r="G71" s="78">
        <f t="shared" si="1"/>
        <v>6.0879629629629695E-05</v>
      </c>
      <c r="H71" s="15">
        <v>4</v>
      </c>
      <c r="I71" s="15">
        <v>27</v>
      </c>
      <c r="J71" s="70" t="s">
        <v>37</v>
      </c>
    </row>
    <row r="72" spans="1:9" ht="12.75">
      <c r="A72" s="14">
        <v>57</v>
      </c>
      <c r="B72" s="34" t="s">
        <v>114</v>
      </c>
      <c r="C72" s="14">
        <v>5</v>
      </c>
      <c r="D72" s="22" t="s">
        <v>37</v>
      </c>
      <c r="E72" s="14" t="s">
        <v>47</v>
      </c>
      <c r="F72" s="59">
        <v>0.0011651620370370373</v>
      </c>
      <c r="G72" s="78">
        <f t="shared" si="1"/>
        <v>6.134259259259287E-05</v>
      </c>
      <c r="H72" s="14">
        <v>5</v>
      </c>
      <c r="I72" s="15">
        <v>26</v>
      </c>
    </row>
    <row r="73" spans="1:10" ht="12.75">
      <c r="A73" s="15">
        <v>36</v>
      </c>
      <c r="B73" s="34" t="s">
        <v>108</v>
      </c>
      <c r="C73" s="14">
        <v>6</v>
      </c>
      <c r="D73" s="22"/>
      <c r="E73" s="14" t="s">
        <v>151</v>
      </c>
      <c r="F73" s="59">
        <v>0.0011800925925925926</v>
      </c>
      <c r="G73" s="78">
        <f t="shared" si="1"/>
        <v>7.627314814814823E-05</v>
      </c>
      <c r="H73" s="15">
        <v>6</v>
      </c>
      <c r="I73" s="15">
        <v>25</v>
      </c>
      <c r="J73" s="51" t="s">
        <v>37</v>
      </c>
    </row>
    <row r="74" spans="1:9" ht="12.75">
      <c r="A74" s="14">
        <v>78</v>
      </c>
      <c r="B74" s="34" t="s">
        <v>122</v>
      </c>
      <c r="C74" s="14">
        <v>7</v>
      </c>
      <c r="D74" s="22" t="s">
        <v>37</v>
      </c>
      <c r="E74" s="15" t="s">
        <v>151</v>
      </c>
      <c r="F74" s="59">
        <v>0.0011827546296296297</v>
      </c>
      <c r="G74" s="78">
        <f t="shared" si="1"/>
        <v>7.893518518518536E-05</v>
      </c>
      <c r="H74" s="14">
        <v>7</v>
      </c>
      <c r="I74" s="15">
        <v>24</v>
      </c>
    </row>
    <row r="75" spans="1:9" ht="12.75">
      <c r="A75" s="15">
        <v>37</v>
      </c>
      <c r="B75" s="34" t="s">
        <v>198</v>
      </c>
      <c r="C75" s="14">
        <v>8</v>
      </c>
      <c r="D75" s="22" t="s">
        <v>37</v>
      </c>
      <c r="E75" s="15" t="s">
        <v>149</v>
      </c>
      <c r="F75" s="59">
        <v>0.0011922453703703702</v>
      </c>
      <c r="G75" s="78">
        <f t="shared" si="1"/>
        <v>8.842592592592582E-05</v>
      </c>
      <c r="H75" s="15">
        <v>8</v>
      </c>
      <c r="I75" s="15">
        <v>23</v>
      </c>
    </row>
    <row r="76" spans="1:9" ht="12.75">
      <c r="A76" s="14">
        <v>55</v>
      </c>
      <c r="B76" s="34" t="s">
        <v>205</v>
      </c>
      <c r="C76" s="14">
        <v>9</v>
      </c>
      <c r="D76" s="22" t="s">
        <v>37</v>
      </c>
      <c r="E76" s="15" t="s">
        <v>41</v>
      </c>
      <c r="F76" s="59">
        <v>0.0011961805555555556</v>
      </c>
      <c r="G76" s="78">
        <f t="shared" si="1"/>
        <v>9.23611111111112E-05</v>
      </c>
      <c r="H76" s="14">
        <v>9</v>
      </c>
      <c r="I76" s="15">
        <v>22</v>
      </c>
    </row>
    <row r="77" spans="1:9" ht="12.75">
      <c r="A77" s="15">
        <v>1</v>
      </c>
      <c r="B77" s="34" t="s">
        <v>109</v>
      </c>
      <c r="C77" s="14">
        <v>10</v>
      </c>
      <c r="D77" s="22"/>
      <c r="E77" s="15" t="s">
        <v>56</v>
      </c>
      <c r="F77" s="59">
        <v>0.001225347222222222</v>
      </c>
      <c r="G77" s="78">
        <f t="shared" si="1"/>
        <v>0.00012152777777777769</v>
      </c>
      <c r="H77" s="15">
        <v>10</v>
      </c>
      <c r="I77" s="15">
        <v>21</v>
      </c>
    </row>
    <row r="78" spans="1:9" ht="12.75">
      <c r="A78" s="14">
        <v>6</v>
      </c>
      <c r="B78" s="34" t="s">
        <v>113</v>
      </c>
      <c r="C78" s="14">
        <v>11</v>
      </c>
      <c r="D78" s="22"/>
      <c r="E78" s="15" t="s">
        <v>149</v>
      </c>
      <c r="F78" s="59">
        <v>0.0012297453703703704</v>
      </c>
      <c r="G78" s="78">
        <f t="shared" si="1"/>
        <v>0.00012592592592592603</v>
      </c>
      <c r="H78" s="14">
        <v>11</v>
      </c>
      <c r="I78" s="15">
        <v>20</v>
      </c>
    </row>
    <row r="79" spans="1:9" ht="12.75">
      <c r="A79" s="15">
        <v>14</v>
      </c>
      <c r="B79" s="34" t="s">
        <v>112</v>
      </c>
      <c r="C79" s="14">
        <v>12</v>
      </c>
      <c r="D79" s="22"/>
      <c r="E79" s="15" t="s">
        <v>13</v>
      </c>
      <c r="F79" s="59">
        <v>0.0012394675925925926</v>
      </c>
      <c r="G79" s="78">
        <f t="shared" si="1"/>
        <v>0.0001356481481481482</v>
      </c>
      <c r="H79" s="15">
        <v>12</v>
      </c>
      <c r="I79" s="15">
        <v>19</v>
      </c>
    </row>
    <row r="80" spans="1:9" ht="12.75">
      <c r="A80" s="14">
        <v>80</v>
      </c>
      <c r="B80" s="34" t="s">
        <v>118</v>
      </c>
      <c r="C80" s="14">
        <v>13</v>
      </c>
      <c r="D80" s="22"/>
      <c r="E80" s="15" t="s">
        <v>143</v>
      </c>
      <c r="F80" s="59">
        <v>0.0012405092592592591</v>
      </c>
      <c r="G80" s="78">
        <f t="shared" si="1"/>
        <v>0.00013668981481481475</v>
      </c>
      <c r="H80" s="14">
        <v>13</v>
      </c>
      <c r="I80" s="15">
        <v>18</v>
      </c>
    </row>
    <row r="81" spans="1:10" ht="12.75">
      <c r="A81" s="15">
        <v>34</v>
      </c>
      <c r="B81" s="34" t="s">
        <v>200</v>
      </c>
      <c r="C81" s="14">
        <v>14</v>
      </c>
      <c r="D81" s="22"/>
      <c r="E81" s="15" t="s">
        <v>143</v>
      </c>
      <c r="F81" s="59">
        <v>0.0012486111111111111</v>
      </c>
      <c r="G81" s="78">
        <f t="shared" si="1"/>
        <v>0.00014479166666666677</v>
      </c>
      <c r="H81" s="15">
        <v>14</v>
      </c>
      <c r="I81" s="15">
        <v>17</v>
      </c>
      <c r="J81" s="51" t="s">
        <v>37</v>
      </c>
    </row>
    <row r="82" spans="1:9" ht="12.75">
      <c r="A82" s="14">
        <v>3</v>
      </c>
      <c r="B82" s="34" t="s">
        <v>210</v>
      </c>
      <c r="C82" s="14">
        <v>15</v>
      </c>
      <c r="D82" s="22"/>
      <c r="E82" s="15" t="s">
        <v>56</v>
      </c>
      <c r="F82" s="59">
        <v>0.001250462962962963</v>
      </c>
      <c r="G82" s="78">
        <f t="shared" si="1"/>
        <v>0.0001466435185185186</v>
      </c>
      <c r="H82" s="14">
        <v>15</v>
      </c>
      <c r="I82" s="15">
        <v>16</v>
      </c>
    </row>
    <row r="83" spans="1:9" ht="12.75">
      <c r="A83" s="15">
        <v>50</v>
      </c>
      <c r="B83" s="34" t="s">
        <v>33</v>
      </c>
      <c r="C83" s="14">
        <v>16</v>
      </c>
      <c r="D83" s="22"/>
      <c r="E83" s="15" t="s">
        <v>153</v>
      </c>
      <c r="F83" s="59">
        <v>0.0012556712962962962</v>
      </c>
      <c r="G83" s="78">
        <f t="shared" si="1"/>
        <v>0.0001518518518518518</v>
      </c>
      <c r="H83" s="15">
        <v>16</v>
      </c>
      <c r="I83" s="15">
        <v>15</v>
      </c>
    </row>
    <row r="84" spans="1:9" ht="12.75">
      <c r="A84" s="14">
        <v>39</v>
      </c>
      <c r="B84" s="34" t="s">
        <v>320</v>
      </c>
      <c r="C84" s="14">
        <v>17</v>
      </c>
      <c r="D84" s="22" t="s">
        <v>37</v>
      </c>
      <c r="E84" s="15" t="s">
        <v>47</v>
      </c>
      <c r="F84" s="59">
        <v>0.0012568287037037038</v>
      </c>
      <c r="G84" s="78">
        <f t="shared" si="1"/>
        <v>0.00015300925925925942</v>
      </c>
      <c r="H84" s="14">
        <v>17</v>
      </c>
      <c r="I84" s="15">
        <v>14</v>
      </c>
    </row>
    <row r="85" spans="1:9" ht="12.75">
      <c r="A85" s="15">
        <v>2</v>
      </c>
      <c r="B85" s="34" t="s">
        <v>197</v>
      </c>
      <c r="C85" s="14">
        <v>18</v>
      </c>
      <c r="D85" s="22" t="s">
        <v>37</v>
      </c>
      <c r="E85" s="15" t="s">
        <v>151</v>
      </c>
      <c r="F85" s="59">
        <v>0.0012569444444444444</v>
      </c>
      <c r="G85" s="78">
        <f t="shared" si="1"/>
        <v>0.00015312500000000005</v>
      </c>
      <c r="H85" s="15">
        <v>18</v>
      </c>
      <c r="I85" s="15">
        <v>13</v>
      </c>
    </row>
    <row r="86" spans="1:9" ht="12.75">
      <c r="A86" s="14">
        <v>48</v>
      </c>
      <c r="B86" s="34" t="s">
        <v>208</v>
      </c>
      <c r="C86" s="14">
        <v>19</v>
      </c>
      <c r="D86" s="22"/>
      <c r="E86" s="15" t="s">
        <v>149</v>
      </c>
      <c r="F86" s="59">
        <v>0.0012586805555555556</v>
      </c>
      <c r="G86" s="78">
        <f t="shared" si="1"/>
        <v>0.00015486111111111126</v>
      </c>
      <c r="H86" s="14">
        <v>19</v>
      </c>
      <c r="I86" s="15">
        <v>12</v>
      </c>
    </row>
    <row r="87" spans="1:9" ht="12.75">
      <c r="A87" s="15">
        <v>53</v>
      </c>
      <c r="B87" s="34" t="s">
        <v>212</v>
      </c>
      <c r="C87" s="14">
        <v>20</v>
      </c>
      <c r="D87" s="22"/>
      <c r="E87" s="15" t="s">
        <v>153</v>
      </c>
      <c r="F87" s="59">
        <v>0.001258912037037037</v>
      </c>
      <c r="G87" s="78">
        <f t="shared" si="1"/>
        <v>0.00015509259259259252</v>
      </c>
      <c r="H87" s="15">
        <v>20</v>
      </c>
      <c r="I87" s="15">
        <v>11</v>
      </c>
    </row>
    <row r="88" spans="1:9" ht="12.75">
      <c r="A88" s="14">
        <v>38</v>
      </c>
      <c r="B88" s="34" t="s">
        <v>105</v>
      </c>
      <c r="C88" s="14">
        <v>21</v>
      </c>
      <c r="D88" s="22"/>
      <c r="E88" s="15" t="s">
        <v>153</v>
      </c>
      <c r="F88" s="59">
        <v>0.0012790509259259259</v>
      </c>
      <c r="G88" s="78">
        <f t="shared" si="1"/>
        <v>0.0001752314814814815</v>
      </c>
      <c r="H88" s="14">
        <v>21</v>
      </c>
      <c r="I88" s="15">
        <v>10</v>
      </c>
    </row>
    <row r="89" spans="1:9" ht="12.75">
      <c r="A89" s="15">
        <v>77</v>
      </c>
      <c r="B89" s="34" t="s">
        <v>206</v>
      </c>
      <c r="C89" s="14">
        <v>22</v>
      </c>
      <c r="D89" s="22" t="s">
        <v>37</v>
      </c>
      <c r="E89" s="15" t="s">
        <v>53</v>
      </c>
      <c r="F89" s="59">
        <v>0.0012837962962962963</v>
      </c>
      <c r="G89" s="78">
        <f t="shared" si="1"/>
        <v>0.00017997685185185196</v>
      </c>
      <c r="H89" s="15">
        <v>22</v>
      </c>
      <c r="I89" s="15">
        <v>9</v>
      </c>
    </row>
    <row r="90" spans="1:9" ht="12.75">
      <c r="A90" s="14">
        <v>17</v>
      </c>
      <c r="B90" s="34" t="s">
        <v>30</v>
      </c>
      <c r="C90" s="14">
        <v>23</v>
      </c>
      <c r="D90" s="22"/>
      <c r="E90" s="15" t="s">
        <v>153</v>
      </c>
      <c r="F90" s="59">
        <v>0.0012912037037037037</v>
      </c>
      <c r="G90" s="78">
        <f t="shared" si="1"/>
        <v>0.00018738425925925932</v>
      </c>
      <c r="H90" s="14">
        <v>23</v>
      </c>
      <c r="I90" s="15">
        <v>8</v>
      </c>
    </row>
    <row r="91" spans="1:9" ht="12.75">
      <c r="A91" s="15">
        <v>75</v>
      </c>
      <c r="B91" s="34" t="s">
        <v>116</v>
      </c>
      <c r="C91" s="14">
        <v>24</v>
      </c>
      <c r="D91" s="22"/>
      <c r="E91" s="15" t="s">
        <v>149</v>
      </c>
      <c r="F91" s="59">
        <v>0.0013197916666666668</v>
      </c>
      <c r="G91" s="78">
        <f t="shared" si="1"/>
        <v>0.00021597222222222243</v>
      </c>
      <c r="H91" s="15">
        <v>24</v>
      </c>
      <c r="I91" s="15">
        <v>7</v>
      </c>
    </row>
    <row r="92" spans="1:9" ht="12.75">
      <c r="A92" s="14">
        <v>40</v>
      </c>
      <c r="B92" s="34" t="s">
        <v>202</v>
      </c>
      <c r="C92" s="14">
        <v>25</v>
      </c>
      <c r="D92" s="22" t="s">
        <v>37</v>
      </c>
      <c r="E92" s="15" t="s">
        <v>47</v>
      </c>
      <c r="F92" s="59">
        <v>0.001330439814814815</v>
      </c>
      <c r="G92" s="78">
        <f t="shared" si="1"/>
        <v>0.00022662037037037052</v>
      </c>
      <c r="H92" s="14">
        <v>25</v>
      </c>
      <c r="I92" s="15">
        <v>6</v>
      </c>
    </row>
    <row r="93" spans="1:9" ht="12.75">
      <c r="A93" s="15">
        <v>33</v>
      </c>
      <c r="B93" s="34" t="s">
        <v>28</v>
      </c>
      <c r="C93" s="14">
        <v>26</v>
      </c>
      <c r="D93" s="22" t="s">
        <v>37</v>
      </c>
      <c r="E93" s="15" t="s">
        <v>149</v>
      </c>
      <c r="F93" s="59">
        <v>0.0013550925925925926</v>
      </c>
      <c r="G93" s="78">
        <f t="shared" si="1"/>
        <v>0.00025127314814814825</v>
      </c>
      <c r="H93" s="15">
        <v>26</v>
      </c>
      <c r="I93" s="15">
        <v>5</v>
      </c>
    </row>
    <row r="94" spans="1:9" ht="12.75">
      <c r="A94" s="14">
        <v>56</v>
      </c>
      <c r="B94" s="34" t="s">
        <v>201</v>
      </c>
      <c r="C94" s="14">
        <v>27</v>
      </c>
      <c r="D94" s="22" t="s">
        <v>37</v>
      </c>
      <c r="E94" s="15" t="s">
        <v>13</v>
      </c>
      <c r="F94" s="59">
        <v>0.0013729166666666666</v>
      </c>
      <c r="G94" s="78">
        <f t="shared" si="1"/>
        <v>0.0002690972222222222</v>
      </c>
      <c r="H94" s="14">
        <v>27</v>
      </c>
      <c r="I94" s="15">
        <v>4</v>
      </c>
    </row>
    <row r="95" spans="1:9" ht="12.75">
      <c r="A95" s="15">
        <v>70</v>
      </c>
      <c r="B95" s="34" t="s">
        <v>207</v>
      </c>
      <c r="C95" s="14">
        <v>28</v>
      </c>
      <c r="D95" s="22"/>
      <c r="E95" s="15" t="s">
        <v>149</v>
      </c>
      <c r="F95" s="59">
        <v>0.0013883101851851851</v>
      </c>
      <c r="G95" s="78">
        <f t="shared" si="1"/>
        <v>0.00028449074074074075</v>
      </c>
      <c r="H95" s="15">
        <v>28</v>
      </c>
      <c r="I95" s="15">
        <v>3</v>
      </c>
    </row>
    <row r="96" spans="1:9" ht="12.75">
      <c r="A96" s="14">
        <v>4</v>
      </c>
      <c r="B96" s="34" t="s">
        <v>211</v>
      </c>
      <c r="C96" s="14">
        <v>29</v>
      </c>
      <c r="D96" s="22"/>
      <c r="E96" s="15" t="s">
        <v>143</v>
      </c>
      <c r="F96" s="59">
        <v>0.001404513888888889</v>
      </c>
      <c r="G96" s="78">
        <f t="shared" si="1"/>
        <v>0.0003006944444444446</v>
      </c>
      <c r="H96" s="14">
        <v>29</v>
      </c>
      <c r="I96" s="15">
        <v>2</v>
      </c>
    </row>
    <row r="97" spans="1:9" ht="12.75">
      <c r="A97" s="14">
        <v>79</v>
      </c>
      <c r="B97" s="34" t="s">
        <v>213</v>
      </c>
      <c r="C97" s="14">
        <v>30</v>
      </c>
      <c r="D97" s="22"/>
      <c r="E97" s="15" t="s">
        <v>153</v>
      </c>
      <c r="F97" s="59">
        <v>0.0014100694444444445</v>
      </c>
      <c r="G97" s="78">
        <f t="shared" si="1"/>
        <v>0.0003062500000000001</v>
      </c>
      <c r="H97" s="14">
        <v>30</v>
      </c>
      <c r="I97" s="15">
        <v>1</v>
      </c>
    </row>
    <row r="98" spans="1:9" ht="12.75">
      <c r="A98" s="14">
        <v>49</v>
      </c>
      <c r="B98" s="34" t="s">
        <v>106</v>
      </c>
      <c r="C98" s="14">
        <v>31</v>
      </c>
      <c r="D98" s="22"/>
      <c r="E98" s="15" t="s">
        <v>41</v>
      </c>
      <c r="F98" s="59">
        <v>0.0014152777777777777</v>
      </c>
      <c r="G98" s="78">
        <f t="shared" si="1"/>
        <v>0.0003114583333333333</v>
      </c>
      <c r="H98" s="15">
        <v>31</v>
      </c>
      <c r="I98" s="15">
        <v>0</v>
      </c>
    </row>
    <row r="99" spans="1:9" ht="12.75">
      <c r="A99" s="14">
        <v>52</v>
      </c>
      <c r="B99" s="34" t="s">
        <v>203</v>
      </c>
      <c r="C99" s="14">
        <v>32</v>
      </c>
      <c r="D99" s="22" t="s">
        <v>37</v>
      </c>
      <c r="E99" s="15" t="s">
        <v>47</v>
      </c>
      <c r="F99" s="59">
        <v>0.0014704861111111114</v>
      </c>
      <c r="G99" s="78">
        <f t="shared" si="1"/>
        <v>0.00036666666666666705</v>
      </c>
      <c r="H99" s="14">
        <v>32</v>
      </c>
      <c r="I99" s="15">
        <v>0</v>
      </c>
    </row>
    <row r="100" spans="1:9" ht="12.75">
      <c r="A100" s="14">
        <v>26</v>
      </c>
      <c r="B100" s="34" t="s">
        <v>196</v>
      </c>
      <c r="C100" s="14">
        <v>33</v>
      </c>
      <c r="D100" s="22" t="s">
        <v>37</v>
      </c>
      <c r="E100" s="15" t="s">
        <v>14</v>
      </c>
      <c r="F100" s="59">
        <v>0.0014788194444444447</v>
      </c>
      <c r="G100" s="78">
        <f t="shared" si="1"/>
        <v>0.00037500000000000033</v>
      </c>
      <c r="H100" s="14">
        <v>33</v>
      </c>
      <c r="I100" s="15">
        <v>0</v>
      </c>
    </row>
    <row r="101" spans="1:9" ht="12.75">
      <c r="A101" s="14">
        <v>54</v>
      </c>
      <c r="B101" s="34" t="s">
        <v>195</v>
      </c>
      <c r="C101" s="14">
        <v>34</v>
      </c>
      <c r="D101" s="22"/>
      <c r="E101" s="15" t="s">
        <v>143</v>
      </c>
      <c r="F101" s="59">
        <v>0.0014834490740740739</v>
      </c>
      <c r="G101" s="78">
        <f t="shared" si="1"/>
        <v>0.0003796296296296295</v>
      </c>
      <c r="H101" s="15">
        <v>34</v>
      </c>
      <c r="I101" s="15">
        <v>0</v>
      </c>
    </row>
    <row r="102" spans="1:9" ht="12.75">
      <c r="A102" s="14">
        <v>76</v>
      </c>
      <c r="B102" s="34" t="s">
        <v>126</v>
      </c>
      <c r="C102" s="14">
        <v>35</v>
      </c>
      <c r="D102" s="22"/>
      <c r="E102" s="15" t="s">
        <v>149</v>
      </c>
      <c r="F102" s="59">
        <v>0.0014949074074074075</v>
      </c>
      <c r="G102" s="78">
        <f t="shared" si="1"/>
        <v>0.0003910879629629631</v>
      </c>
      <c r="H102" s="14">
        <v>35</v>
      </c>
      <c r="I102" s="15">
        <v>0</v>
      </c>
    </row>
    <row r="103" spans="1:9" ht="12.75">
      <c r="A103" s="14">
        <v>27</v>
      </c>
      <c r="B103" s="34" t="s">
        <v>86</v>
      </c>
      <c r="C103" s="14">
        <v>36</v>
      </c>
      <c r="D103" s="22" t="s">
        <v>37</v>
      </c>
      <c r="E103" s="15" t="s">
        <v>41</v>
      </c>
      <c r="F103" s="59">
        <v>0.001535300925925926</v>
      </c>
      <c r="G103" s="78">
        <f t="shared" si="1"/>
        <v>0.0004314814814814817</v>
      </c>
      <c r="H103" s="14">
        <v>36</v>
      </c>
      <c r="I103" s="15">
        <v>0</v>
      </c>
    </row>
    <row r="104" spans="1:9" ht="12.75">
      <c r="A104" s="14">
        <v>28</v>
      </c>
      <c r="B104" s="36" t="s">
        <v>209</v>
      </c>
      <c r="C104" s="14">
        <v>37</v>
      </c>
      <c r="D104" s="30" t="s">
        <v>37</v>
      </c>
      <c r="E104" s="16" t="s">
        <v>41</v>
      </c>
      <c r="F104" s="59">
        <v>0.0015541666666666666</v>
      </c>
      <c r="G104" s="78">
        <f t="shared" si="1"/>
        <v>0.0004503472222222222</v>
      </c>
      <c r="H104" s="15">
        <v>37</v>
      </c>
      <c r="I104" s="15">
        <v>0</v>
      </c>
    </row>
    <row r="105" spans="1:9" ht="12.75">
      <c r="A105" s="15">
        <v>19</v>
      </c>
      <c r="B105" s="34" t="s">
        <v>199</v>
      </c>
      <c r="C105" s="14">
        <v>38</v>
      </c>
      <c r="D105" s="22" t="s">
        <v>37</v>
      </c>
      <c r="E105" s="15" t="s">
        <v>13</v>
      </c>
      <c r="F105" s="59">
        <v>0.001570717592592593</v>
      </c>
      <c r="G105" s="78">
        <f t="shared" si="1"/>
        <v>0.0004668981481481486</v>
      </c>
      <c r="H105" s="14">
        <v>38</v>
      </c>
      <c r="I105" s="15">
        <v>0</v>
      </c>
    </row>
    <row r="106" spans="1:9" ht="0.75" customHeight="1">
      <c r="A106" s="14"/>
      <c r="B106" s="34"/>
      <c r="C106" s="15"/>
      <c r="D106" s="22"/>
      <c r="E106" s="15"/>
      <c r="F106" s="37"/>
      <c r="G106" s="3"/>
      <c r="H106" s="14"/>
      <c r="I106" s="15"/>
    </row>
    <row r="107" spans="1:9" ht="12.75" hidden="1">
      <c r="A107" s="15"/>
      <c r="B107" s="34"/>
      <c r="C107" s="22"/>
      <c r="D107" s="22"/>
      <c r="E107" s="15"/>
      <c r="F107" s="37"/>
      <c r="G107" s="3"/>
      <c r="H107" s="15"/>
      <c r="I107" s="15"/>
    </row>
    <row r="108" spans="1:9" ht="12.75" hidden="1">
      <c r="A108" s="14"/>
      <c r="B108" s="34"/>
      <c r="C108" s="15"/>
      <c r="D108" s="22"/>
      <c r="E108" s="15"/>
      <c r="F108" s="37"/>
      <c r="G108" s="3"/>
      <c r="H108" s="14"/>
      <c r="I108" s="15"/>
    </row>
    <row r="109" spans="1:9" ht="12.75" hidden="1">
      <c r="A109" s="15"/>
      <c r="B109" s="34"/>
      <c r="C109" s="22"/>
      <c r="D109" s="22"/>
      <c r="E109" s="15"/>
      <c r="F109" s="37"/>
      <c r="G109" s="3"/>
      <c r="H109" s="15"/>
      <c r="I109" s="15"/>
    </row>
    <row r="110" spans="1:9" ht="12.75" hidden="1">
      <c r="A110" s="14"/>
      <c r="B110" s="34"/>
      <c r="C110" s="22"/>
      <c r="D110" s="22"/>
      <c r="E110" s="15"/>
      <c r="F110" s="37"/>
      <c r="G110" s="3"/>
      <c r="H110" s="14"/>
      <c r="I110" s="15"/>
    </row>
    <row r="111" spans="1:9" ht="12.75" hidden="1">
      <c r="A111" s="15"/>
      <c r="B111" s="34"/>
      <c r="C111" s="15"/>
      <c r="D111" s="22"/>
      <c r="E111" s="15"/>
      <c r="F111" s="37"/>
      <c r="G111" s="3"/>
      <c r="H111" s="15"/>
      <c r="I111" s="15"/>
    </row>
    <row r="112" spans="1:9" ht="12.75" hidden="1">
      <c r="A112" s="14"/>
      <c r="B112" s="34"/>
      <c r="C112" s="22"/>
      <c r="D112" s="22"/>
      <c r="E112" s="15"/>
      <c r="F112" s="37"/>
      <c r="G112" s="3"/>
      <c r="H112" s="14"/>
      <c r="I112" s="15"/>
    </row>
    <row r="113" spans="1:9" ht="12.75" hidden="1">
      <c r="A113" s="15"/>
      <c r="B113" s="34"/>
      <c r="C113" s="22"/>
      <c r="D113" s="22"/>
      <c r="E113" s="15"/>
      <c r="F113" s="37"/>
      <c r="G113" s="3"/>
      <c r="H113" s="15"/>
      <c r="I113" s="15"/>
    </row>
    <row r="114" spans="1:9" ht="12.75" hidden="1">
      <c r="A114" s="14"/>
      <c r="B114" s="36"/>
      <c r="C114" s="30"/>
      <c r="D114" s="30"/>
      <c r="E114" s="16"/>
      <c r="F114" s="37"/>
      <c r="G114" s="3"/>
      <c r="H114" s="14"/>
      <c r="I114" s="15"/>
    </row>
    <row r="115" spans="1:9" ht="12.75" hidden="1">
      <c r="A115" s="15"/>
      <c r="B115" s="34"/>
      <c r="C115" s="22"/>
      <c r="D115" s="22"/>
      <c r="E115" s="15"/>
      <c r="F115" s="37"/>
      <c r="G115" s="3"/>
      <c r="H115" s="15"/>
      <c r="I115" s="15"/>
    </row>
    <row r="116" spans="1:9" ht="12.75">
      <c r="A116" s="11"/>
      <c r="B116" s="31"/>
      <c r="C116" s="31"/>
      <c r="D116" s="31"/>
      <c r="E116" s="31" t="s">
        <v>130</v>
      </c>
      <c r="F116" s="6"/>
      <c r="G116" s="7"/>
      <c r="H116" s="11"/>
      <c r="I116" s="11"/>
    </row>
    <row r="117" spans="1:9" ht="12.75">
      <c r="A117" s="31" t="s">
        <v>16</v>
      </c>
      <c r="B117" s="11"/>
      <c r="C117" s="11"/>
      <c r="D117" s="11"/>
      <c r="E117" s="11" t="s">
        <v>194</v>
      </c>
      <c r="F117" s="11"/>
      <c r="G117" s="12"/>
      <c r="H117" s="32"/>
      <c r="I117" s="11"/>
    </row>
    <row r="118" spans="1:9" ht="12.75">
      <c r="A118" s="11"/>
      <c r="B118" s="11" t="s">
        <v>177</v>
      </c>
      <c r="C118" s="11"/>
      <c r="D118" s="11"/>
      <c r="E118" s="11" t="s">
        <v>193</v>
      </c>
      <c r="F118" s="11"/>
      <c r="G118" s="12"/>
      <c r="H118" s="11"/>
      <c r="I118" s="11"/>
    </row>
    <row r="119" spans="1:9" ht="12.75">
      <c r="A119" s="11"/>
      <c r="B119" s="11"/>
      <c r="C119" s="11"/>
      <c r="D119" s="11"/>
      <c r="E119" s="11" t="s">
        <v>37</v>
      </c>
      <c r="F119" s="11"/>
      <c r="G119" s="12"/>
      <c r="H119" s="11"/>
      <c r="I119" s="11"/>
    </row>
  </sheetData>
  <sheetProtection/>
  <mergeCells count="7">
    <mergeCell ref="A66:A67"/>
    <mergeCell ref="B66:B67"/>
    <mergeCell ref="A5:A6"/>
    <mergeCell ref="I66:I67"/>
    <mergeCell ref="H66:H67"/>
    <mergeCell ref="I5:I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140625" style="0" customWidth="1"/>
    <col min="2" max="2" width="19.421875" style="0" customWidth="1"/>
    <col min="3" max="3" width="7.00390625" style="0" customWidth="1"/>
    <col min="4" max="4" width="3.421875" style="0" customWidth="1"/>
    <col min="5" max="5" width="18.00390625" style="0" customWidth="1"/>
    <col min="7" max="7" width="10.28125" style="0" customWidth="1"/>
    <col min="8" max="8" width="7.7109375" style="0" customWidth="1"/>
    <col min="9" max="9" width="7.00390625" style="0" customWidth="1"/>
  </cols>
  <sheetData>
    <row r="1" spans="1:9" ht="12.75">
      <c r="A1" s="8" t="s">
        <v>9</v>
      </c>
      <c r="B1" s="8"/>
      <c r="C1" s="8"/>
      <c r="D1" s="8"/>
      <c r="E1" s="8"/>
      <c r="F1" s="8"/>
      <c r="G1" s="9"/>
      <c r="H1" s="10"/>
      <c r="I1" s="10"/>
    </row>
    <row r="2" spans="1:9" ht="12.75">
      <c r="A2" s="8" t="s">
        <v>21</v>
      </c>
      <c r="B2" s="8"/>
      <c r="C2" s="8"/>
      <c r="D2" s="8"/>
      <c r="E2" s="8"/>
      <c r="F2" s="8"/>
      <c r="G2" s="9"/>
      <c r="H2" s="10"/>
      <c r="I2" s="10"/>
    </row>
    <row r="3" spans="1:9" ht="12.75">
      <c r="A3" s="8" t="s">
        <v>137</v>
      </c>
      <c r="B3" s="8"/>
      <c r="C3" s="8"/>
      <c r="D3" s="8"/>
      <c r="E3" s="8"/>
      <c r="F3" s="8"/>
      <c r="G3" s="9"/>
      <c r="H3" s="10"/>
      <c r="I3" s="10"/>
    </row>
    <row r="4" spans="1:9" ht="13.5" thickBot="1">
      <c r="A4" s="8" t="s">
        <v>138</v>
      </c>
      <c r="B4" s="8"/>
      <c r="C4" s="8"/>
      <c r="D4" s="8"/>
      <c r="E4" s="8"/>
      <c r="F4" s="8"/>
      <c r="G4" s="9"/>
      <c r="H4" s="10"/>
      <c r="I4" s="10"/>
    </row>
    <row r="5" spans="1:9" ht="12.75">
      <c r="A5" s="91" t="s">
        <v>5</v>
      </c>
      <c r="B5" s="23" t="s">
        <v>1</v>
      </c>
      <c r="C5" s="23" t="s">
        <v>123</v>
      </c>
      <c r="D5" s="24"/>
      <c r="E5" s="23" t="s">
        <v>2</v>
      </c>
      <c r="F5" s="25" t="s">
        <v>3</v>
      </c>
      <c r="G5" s="26" t="s">
        <v>6</v>
      </c>
      <c r="H5" s="95" t="s">
        <v>0</v>
      </c>
      <c r="I5" s="93" t="s">
        <v>4</v>
      </c>
    </row>
    <row r="6" spans="1:9" ht="12.75">
      <c r="A6" s="101"/>
      <c r="B6" s="55"/>
      <c r="C6" s="56" t="s">
        <v>37</v>
      </c>
      <c r="D6" s="55"/>
      <c r="E6" s="55"/>
      <c r="F6" s="55"/>
      <c r="G6" s="57" t="s">
        <v>7</v>
      </c>
      <c r="H6" s="103"/>
      <c r="I6" s="102"/>
    </row>
    <row r="7" spans="1:9" ht="12.75">
      <c r="A7" s="15">
        <v>30</v>
      </c>
      <c r="B7" s="34" t="s">
        <v>223</v>
      </c>
      <c r="C7" s="15">
        <v>1</v>
      </c>
      <c r="D7" s="22"/>
      <c r="E7" s="15" t="s">
        <v>153</v>
      </c>
      <c r="F7" s="59">
        <v>0.004775925925925926</v>
      </c>
      <c r="G7" s="60">
        <f>F7-("06:52,64")</f>
        <v>0</v>
      </c>
      <c r="H7" s="15">
        <v>1</v>
      </c>
      <c r="I7" s="15">
        <v>37</v>
      </c>
    </row>
    <row r="8" spans="1:9" ht="12.75">
      <c r="A8" s="15">
        <v>9</v>
      </c>
      <c r="B8" s="34" t="s">
        <v>75</v>
      </c>
      <c r="C8" s="15">
        <v>2</v>
      </c>
      <c r="D8" s="22"/>
      <c r="E8" s="15" t="s">
        <v>151</v>
      </c>
      <c r="F8" s="59">
        <v>0.004775925925925926</v>
      </c>
      <c r="G8" s="60">
        <f aca="true" t="shared" si="0" ref="G8:G27">F8-("06:52,64")</f>
        <v>0</v>
      </c>
      <c r="H8" s="15">
        <v>1</v>
      </c>
      <c r="I8" s="15">
        <v>37</v>
      </c>
    </row>
    <row r="9" spans="1:9" ht="12.75">
      <c r="A9" s="15">
        <v>72</v>
      </c>
      <c r="B9" s="34" t="s">
        <v>215</v>
      </c>
      <c r="C9" s="15">
        <v>3</v>
      </c>
      <c r="D9" s="22"/>
      <c r="E9" s="15" t="s">
        <v>143</v>
      </c>
      <c r="F9" s="59">
        <v>0.005071296296296297</v>
      </c>
      <c r="G9" s="60">
        <f t="shared" si="0"/>
        <v>0.0002953703703703712</v>
      </c>
      <c r="H9" s="15">
        <v>2</v>
      </c>
      <c r="I9" s="15">
        <v>34</v>
      </c>
    </row>
    <row r="10" spans="1:9" ht="12.75">
      <c r="A10" s="15">
        <v>32</v>
      </c>
      <c r="B10" s="34" t="s">
        <v>220</v>
      </c>
      <c r="C10" s="15">
        <v>4</v>
      </c>
      <c r="D10" s="22"/>
      <c r="E10" s="15" t="s">
        <v>151</v>
      </c>
      <c r="F10" s="59">
        <v>0.005110069444444445</v>
      </c>
      <c r="G10" s="60">
        <f t="shared" si="0"/>
        <v>0.0003341435185185192</v>
      </c>
      <c r="H10" s="15">
        <v>3</v>
      </c>
      <c r="I10" s="15">
        <v>31</v>
      </c>
    </row>
    <row r="11" spans="1:9" ht="12.75">
      <c r="A11" s="15">
        <v>67</v>
      </c>
      <c r="B11" s="34" t="s">
        <v>321</v>
      </c>
      <c r="C11" s="15">
        <v>5</v>
      </c>
      <c r="D11" s="22"/>
      <c r="E11" s="15" t="s">
        <v>143</v>
      </c>
      <c r="F11" s="59">
        <v>0.0051252314814814815</v>
      </c>
      <c r="G11" s="60">
        <f t="shared" si="0"/>
        <v>0.00034930555555555583</v>
      </c>
      <c r="H11" s="15">
        <v>4</v>
      </c>
      <c r="I11" s="15">
        <v>27</v>
      </c>
    </row>
    <row r="12" spans="1:9" ht="12.75">
      <c r="A12" s="15">
        <v>64</v>
      </c>
      <c r="B12" s="34" t="s">
        <v>62</v>
      </c>
      <c r="C12" s="15">
        <v>6</v>
      </c>
      <c r="D12" s="22"/>
      <c r="E12" s="15" t="s">
        <v>153</v>
      </c>
      <c r="F12" s="59">
        <v>0.005135069444444445</v>
      </c>
      <c r="G12" s="60">
        <f t="shared" si="0"/>
        <v>0.00035914351851851906</v>
      </c>
      <c r="H12" s="15">
        <v>5</v>
      </c>
      <c r="I12" s="15">
        <v>26</v>
      </c>
    </row>
    <row r="13" spans="1:9" ht="12.75">
      <c r="A13" s="15">
        <v>62</v>
      </c>
      <c r="B13" s="34" t="s">
        <v>73</v>
      </c>
      <c r="C13" s="15">
        <v>7</v>
      </c>
      <c r="D13" s="22"/>
      <c r="E13" s="15" t="s">
        <v>149</v>
      </c>
      <c r="F13" s="59">
        <v>0.005159722222222222</v>
      </c>
      <c r="G13" s="60">
        <f t="shared" si="0"/>
        <v>0.00038379629629629614</v>
      </c>
      <c r="H13" s="15">
        <v>6</v>
      </c>
      <c r="I13" s="15">
        <v>25</v>
      </c>
    </row>
    <row r="14" spans="1:10" ht="12.75">
      <c r="A14" s="15">
        <v>46</v>
      </c>
      <c r="B14" s="34" t="s">
        <v>61</v>
      </c>
      <c r="C14" s="15">
        <v>8</v>
      </c>
      <c r="D14" s="22"/>
      <c r="E14" s="15" t="s">
        <v>153</v>
      </c>
      <c r="F14" s="59">
        <v>0.005174305555555555</v>
      </c>
      <c r="G14" s="60">
        <f t="shared" si="0"/>
        <v>0.0003983796296296296</v>
      </c>
      <c r="H14" s="15">
        <v>7</v>
      </c>
      <c r="I14" s="15">
        <v>24</v>
      </c>
      <c r="J14" s="71" t="s">
        <v>37</v>
      </c>
    </row>
    <row r="15" spans="1:9" ht="12.75">
      <c r="A15" s="15">
        <v>53</v>
      </c>
      <c r="B15" s="34" t="s">
        <v>26</v>
      </c>
      <c r="C15" s="15">
        <v>9</v>
      </c>
      <c r="D15" s="22" t="s">
        <v>37</v>
      </c>
      <c r="E15" s="15" t="s">
        <v>217</v>
      </c>
      <c r="F15" s="59">
        <v>0.005262731481481482</v>
      </c>
      <c r="G15" s="60">
        <f t="shared" si="0"/>
        <v>0.0004868055555555563</v>
      </c>
      <c r="H15" s="15">
        <v>8</v>
      </c>
      <c r="I15" s="15">
        <v>23</v>
      </c>
    </row>
    <row r="16" spans="1:9" ht="12.75">
      <c r="A16" s="15">
        <v>60</v>
      </c>
      <c r="B16" s="34" t="s">
        <v>74</v>
      </c>
      <c r="C16" s="15">
        <v>10</v>
      </c>
      <c r="D16" s="22" t="s">
        <v>37</v>
      </c>
      <c r="E16" s="15" t="s">
        <v>153</v>
      </c>
      <c r="F16" s="59">
        <v>0.005297569444444444</v>
      </c>
      <c r="G16" s="60">
        <f t="shared" si="0"/>
        <v>0.0005216435185185185</v>
      </c>
      <c r="H16" s="15">
        <v>9</v>
      </c>
      <c r="I16" s="15">
        <v>22</v>
      </c>
    </row>
    <row r="17" spans="1:9" ht="12.75">
      <c r="A17" s="15">
        <v>59</v>
      </c>
      <c r="B17" s="34" t="s">
        <v>216</v>
      </c>
      <c r="C17" s="15">
        <v>11</v>
      </c>
      <c r="D17" s="22"/>
      <c r="E17" s="15" t="s">
        <v>217</v>
      </c>
      <c r="F17" s="59">
        <v>0.005391319444444445</v>
      </c>
      <c r="G17" s="60">
        <f t="shared" si="0"/>
        <v>0.0006153935185185195</v>
      </c>
      <c r="H17" s="15">
        <v>10</v>
      </c>
      <c r="I17" s="15">
        <v>21</v>
      </c>
    </row>
    <row r="18" spans="1:9" ht="12.75">
      <c r="A18" s="15">
        <v>21</v>
      </c>
      <c r="B18" s="34" t="s">
        <v>222</v>
      </c>
      <c r="C18" s="15">
        <v>12</v>
      </c>
      <c r="D18" s="22"/>
      <c r="E18" s="15" t="s">
        <v>217</v>
      </c>
      <c r="F18" s="59">
        <v>0.0056142361111111115</v>
      </c>
      <c r="G18" s="60">
        <f t="shared" si="0"/>
        <v>0.0008383101851851859</v>
      </c>
      <c r="H18" s="15">
        <v>11</v>
      </c>
      <c r="I18" s="15">
        <v>20</v>
      </c>
    </row>
    <row r="19" spans="1:9" ht="12.75">
      <c r="A19" s="15">
        <v>45</v>
      </c>
      <c r="B19" s="34" t="s">
        <v>218</v>
      </c>
      <c r="C19" s="15">
        <v>13</v>
      </c>
      <c r="D19" s="22"/>
      <c r="E19" s="15" t="s">
        <v>153</v>
      </c>
      <c r="F19" s="59">
        <v>0.0056443287037037035</v>
      </c>
      <c r="G19" s="60">
        <f t="shared" si="0"/>
        <v>0.0008684027777777778</v>
      </c>
      <c r="H19" s="15">
        <v>12</v>
      </c>
      <c r="I19" s="15">
        <v>19</v>
      </c>
    </row>
    <row r="20" spans="1:10" ht="12.75">
      <c r="A20" s="15">
        <v>40</v>
      </c>
      <c r="B20" s="34" t="s">
        <v>224</v>
      </c>
      <c r="C20" s="15">
        <v>14</v>
      </c>
      <c r="D20" s="22"/>
      <c r="E20" s="15" t="s">
        <v>217</v>
      </c>
      <c r="F20" s="59">
        <v>0.005773032407407408</v>
      </c>
      <c r="G20" s="60">
        <f t="shared" si="0"/>
        <v>0.0009971064814814825</v>
      </c>
      <c r="H20" s="15" t="s">
        <v>226</v>
      </c>
      <c r="I20" s="15">
        <v>18</v>
      </c>
      <c r="J20" s="51" t="s">
        <v>37</v>
      </c>
    </row>
    <row r="21" spans="1:9" ht="12.75">
      <c r="A21" s="15">
        <v>27</v>
      </c>
      <c r="B21" s="34" t="s">
        <v>225</v>
      </c>
      <c r="C21" s="15">
        <v>15</v>
      </c>
      <c r="D21" s="22"/>
      <c r="E21" s="15" t="s">
        <v>153</v>
      </c>
      <c r="F21" s="59">
        <v>0.005773032407407408</v>
      </c>
      <c r="G21" s="60">
        <f t="shared" si="0"/>
        <v>0.0009971064814814825</v>
      </c>
      <c r="H21" s="15" t="s">
        <v>226</v>
      </c>
      <c r="I21" s="15">
        <v>18</v>
      </c>
    </row>
    <row r="22" spans="1:10" ht="12.75">
      <c r="A22" s="15">
        <v>56</v>
      </c>
      <c r="B22" s="34" t="s">
        <v>219</v>
      </c>
      <c r="C22" s="15">
        <v>16</v>
      </c>
      <c r="D22" s="22"/>
      <c r="E22" s="15" t="s">
        <v>217</v>
      </c>
      <c r="F22" s="59">
        <v>0.005780555555555555</v>
      </c>
      <c r="G22" s="60">
        <f t="shared" si="0"/>
        <v>0.0010046296296296296</v>
      </c>
      <c r="H22" s="15">
        <v>15</v>
      </c>
      <c r="I22" s="15">
        <v>16</v>
      </c>
      <c r="J22" s="51" t="s">
        <v>37</v>
      </c>
    </row>
    <row r="23" spans="1:9" ht="12.75">
      <c r="A23" s="15">
        <v>36</v>
      </c>
      <c r="B23" s="34" t="s">
        <v>27</v>
      </c>
      <c r="C23" s="15">
        <v>17</v>
      </c>
      <c r="D23" s="22" t="s">
        <v>37</v>
      </c>
      <c r="E23" s="15" t="s">
        <v>143</v>
      </c>
      <c r="F23" s="59">
        <v>0.005841087962962962</v>
      </c>
      <c r="G23" s="60">
        <f t="shared" si="0"/>
        <v>0.0010651620370370363</v>
      </c>
      <c r="H23" s="15">
        <v>16</v>
      </c>
      <c r="I23" s="15">
        <v>15</v>
      </c>
    </row>
    <row r="24" spans="1:9" ht="12.75">
      <c r="A24" s="15">
        <v>50</v>
      </c>
      <c r="B24" s="34" t="s">
        <v>214</v>
      </c>
      <c r="C24" s="15">
        <v>18</v>
      </c>
      <c r="D24" s="22" t="s">
        <v>37</v>
      </c>
      <c r="E24" s="15" t="s">
        <v>143</v>
      </c>
      <c r="F24" s="59">
        <v>0.006777546296296295</v>
      </c>
      <c r="G24" s="60">
        <f t="shared" si="0"/>
        <v>0.0020016203703703698</v>
      </c>
      <c r="H24" s="15">
        <v>17</v>
      </c>
      <c r="I24" s="15">
        <v>14</v>
      </c>
    </row>
    <row r="25" spans="1:9" ht="12.75">
      <c r="A25" s="15">
        <v>57</v>
      </c>
      <c r="B25" s="34" t="s">
        <v>65</v>
      </c>
      <c r="C25" s="15">
        <v>19</v>
      </c>
      <c r="D25" s="22"/>
      <c r="E25" s="15" t="s">
        <v>143</v>
      </c>
      <c r="F25" s="59">
        <v>0.00678125</v>
      </c>
      <c r="G25" s="60">
        <f t="shared" si="0"/>
        <v>0.0020053240740740743</v>
      </c>
      <c r="H25" s="15">
        <v>18</v>
      </c>
      <c r="I25" s="15">
        <v>13</v>
      </c>
    </row>
    <row r="26" spans="1:9" ht="12.75">
      <c r="A26" s="15">
        <v>3</v>
      </c>
      <c r="B26" s="34" t="s">
        <v>221</v>
      </c>
      <c r="C26" s="15">
        <v>20</v>
      </c>
      <c r="D26" s="22"/>
      <c r="E26" s="15" t="s">
        <v>217</v>
      </c>
      <c r="F26" s="59">
        <v>0.006921643518518519</v>
      </c>
      <c r="G26" s="60">
        <f t="shared" si="0"/>
        <v>0.002145717592592593</v>
      </c>
      <c r="H26" s="15">
        <v>19</v>
      </c>
      <c r="I26" s="15">
        <v>12</v>
      </c>
    </row>
    <row r="27" spans="1:9" ht="12.75">
      <c r="A27" s="15">
        <v>52</v>
      </c>
      <c r="B27" s="34" t="s">
        <v>66</v>
      </c>
      <c r="C27" s="15">
        <v>21</v>
      </c>
      <c r="D27" s="22" t="s">
        <v>37</v>
      </c>
      <c r="E27" s="15" t="s">
        <v>217</v>
      </c>
      <c r="F27" s="59">
        <v>0.006944212962962962</v>
      </c>
      <c r="G27" s="60">
        <f t="shared" si="0"/>
        <v>0.0021682870370370363</v>
      </c>
      <c r="H27" s="15">
        <v>20</v>
      </c>
      <c r="I27" s="15">
        <v>11</v>
      </c>
    </row>
    <row r="28" spans="1:9" ht="12.75" hidden="1">
      <c r="A28" s="14"/>
      <c r="B28" s="14"/>
      <c r="C28" s="21"/>
      <c r="D28" s="21"/>
      <c r="E28" s="14"/>
      <c r="F28" s="37"/>
      <c r="G28" s="3"/>
      <c r="H28" s="14"/>
      <c r="I28" s="14"/>
    </row>
    <row r="29" spans="1:9" ht="12.75" hidden="1">
      <c r="A29" s="15"/>
      <c r="B29" s="15"/>
      <c r="C29" s="22"/>
      <c r="D29" s="22"/>
      <c r="E29" s="15"/>
      <c r="F29" s="37"/>
      <c r="G29" s="3"/>
      <c r="H29" s="15"/>
      <c r="I29" s="15"/>
    </row>
    <row r="30" spans="1:9" ht="12.75">
      <c r="A30" s="31" t="s">
        <v>16</v>
      </c>
      <c r="B30" s="31"/>
      <c r="C30" s="31"/>
      <c r="D30" s="31"/>
      <c r="E30" s="31" t="s">
        <v>130</v>
      </c>
      <c r="F30" s="6"/>
      <c r="G30" s="7"/>
      <c r="H30" s="32"/>
      <c r="I30" s="32"/>
    </row>
    <row r="31" spans="1:9" ht="12.75">
      <c r="A31" s="31"/>
      <c r="B31" s="11"/>
      <c r="C31" s="11"/>
      <c r="D31" s="11"/>
      <c r="E31" s="11" t="s">
        <v>194</v>
      </c>
      <c r="F31" s="11"/>
      <c r="G31" s="12"/>
      <c r="H31" s="32"/>
      <c r="I31" s="32"/>
    </row>
    <row r="32" spans="1:9" ht="12.75">
      <c r="A32" s="11"/>
      <c r="B32" s="11" t="s">
        <v>177</v>
      </c>
      <c r="C32" s="11"/>
      <c r="D32" s="11"/>
      <c r="E32" s="11" t="s">
        <v>193</v>
      </c>
      <c r="F32" s="11"/>
      <c r="G32" s="12"/>
      <c r="H32" s="11"/>
      <c r="I32" s="11"/>
    </row>
    <row r="33" spans="1:9" ht="13.5" thickBot="1">
      <c r="A33" s="8" t="s">
        <v>139</v>
      </c>
      <c r="B33" s="8"/>
      <c r="C33" s="8"/>
      <c r="D33" s="8"/>
      <c r="E33" s="8"/>
      <c r="F33" s="8"/>
      <c r="G33" s="9"/>
      <c r="H33" s="10"/>
      <c r="I33" s="10"/>
    </row>
    <row r="34" spans="1:9" ht="12.75">
      <c r="A34" s="91" t="s">
        <v>5</v>
      </c>
      <c r="B34" s="23" t="s">
        <v>1</v>
      </c>
      <c r="C34" s="23" t="s">
        <v>123</v>
      </c>
      <c r="D34" s="24"/>
      <c r="E34" s="23" t="s">
        <v>2</v>
      </c>
      <c r="F34" s="25" t="s">
        <v>3</v>
      </c>
      <c r="G34" s="26" t="s">
        <v>6</v>
      </c>
      <c r="H34" s="95" t="s">
        <v>0</v>
      </c>
      <c r="I34" s="93" t="s">
        <v>4</v>
      </c>
    </row>
    <row r="35" spans="1:9" ht="12.75">
      <c r="A35" s="101"/>
      <c r="B35" s="55"/>
      <c r="C35" s="56" t="s">
        <v>37</v>
      </c>
      <c r="D35" s="55"/>
      <c r="E35" s="55"/>
      <c r="F35" s="55"/>
      <c r="G35" s="57" t="s">
        <v>7</v>
      </c>
      <c r="H35" s="103"/>
      <c r="I35" s="102"/>
    </row>
    <row r="36" spans="1:9" ht="12.75">
      <c r="A36" s="15">
        <v>11</v>
      </c>
      <c r="B36" s="34" t="s">
        <v>239</v>
      </c>
      <c r="C36" s="15">
        <v>1</v>
      </c>
      <c r="D36" s="22"/>
      <c r="E36" s="15" t="s">
        <v>149</v>
      </c>
      <c r="F36" s="59">
        <v>0.002525578703703704</v>
      </c>
      <c r="G36" s="60">
        <f>F36-("03:38,21")</f>
        <v>0</v>
      </c>
      <c r="H36" s="15">
        <v>1</v>
      </c>
      <c r="I36" s="15">
        <v>37</v>
      </c>
    </row>
    <row r="37" spans="1:9" ht="12.75">
      <c r="A37" s="15">
        <v>43</v>
      </c>
      <c r="B37" s="34" t="s">
        <v>236</v>
      </c>
      <c r="C37" s="15">
        <v>2</v>
      </c>
      <c r="D37" s="22"/>
      <c r="E37" s="15" t="s">
        <v>151</v>
      </c>
      <c r="F37" s="59">
        <v>0.002572337962962963</v>
      </c>
      <c r="G37" s="60">
        <f aca="true" t="shared" si="1" ref="G37:G56">F37-("03:38,21")</f>
        <v>4.6759259259258976E-05</v>
      </c>
      <c r="H37" s="15">
        <v>2</v>
      </c>
      <c r="I37" s="15">
        <v>34</v>
      </c>
    </row>
    <row r="38" spans="1:9" ht="12.75">
      <c r="A38" s="15">
        <v>54</v>
      </c>
      <c r="B38" s="34" t="s">
        <v>31</v>
      </c>
      <c r="C38" s="15">
        <v>3</v>
      </c>
      <c r="D38" s="22"/>
      <c r="E38" s="15" t="s">
        <v>143</v>
      </c>
      <c r="F38" s="59">
        <v>0.002579861111111111</v>
      </c>
      <c r="G38" s="60">
        <f t="shared" si="1"/>
        <v>5.428240740740697E-05</v>
      </c>
      <c r="H38" s="15">
        <v>3</v>
      </c>
      <c r="I38" s="15">
        <v>31</v>
      </c>
    </row>
    <row r="39" spans="1:9" ht="12.75">
      <c r="A39" s="15">
        <v>73</v>
      </c>
      <c r="B39" s="34" t="s">
        <v>227</v>
      </c>
      <c r="C39" s="15">
        <v>4</v>
      </c>
      <c r="D39" s="22" t="s">
        <v>37</v>
      </c>
      <c r="E39" s="15" t="s">
        <v>143</v>
      </c>
      <c r="F39" s="59">
        <v>0.0026107638888888886</v>
      </c>
      <c r="G39" s="60">
        <f t="shared" si="1"/>
        <v>8.518518518518467E-05</v>
      </c>
      <c r="H39" s="15">
        <v>4</v>
      </c>
      <c r="I39" s="15">
        <v>27</v>
      </c>
    </row>
    <row r="40" spans="1:9" ht="12.75">
      <c r="A40" s="15">
        <v>30</v>
      </c>
      <c r="B40" s="34" t="s">
        <v>35</v>
      </c>
      <c r="C40" s="15">
        <v>5</v>
      </c>
      <c r="D40" s="22"/>
      <c r="E40" s="15" t="s">
        <v>151</v>
      </c>
      <c r="F40" s="59">
        <v>0.0026231481481481483</v>
      </c>
      <c r="G40" s="60">
        <f t="shared" si="1"/>
        <v>9.75694444444444E-05</v>
      </c>
      <c r="H40" s="15">
        <v>5</v>
      </c>
      <c r="I40" s="15">
        <v>26</v>
      </c>
    </row>
    <row r="41" spans="1:9" ht="12.75">
      <c r="A41" s="15">
        <v>40</v>
      </c>
      <c r="B41" s="34" t="s">
        <v>228</v>
      </c>
      <c r="C41" s="15">
        <v>6</v>
      </c>
      <c r="D41" s="22"/>
      <c r="E41" s="15" t="s">
        <v>149</v>
      </c>
      <c r="F41" s="59">
        <v>0.002686805555555555</v>
      </c>
      <c r="G41" s="60">
        <f t="shared" si="1"/>
        <v>0.0001612268518518512</v>
      </c>
      <c r="H41" s="15">
        <v>6</v>
      </c>
      <c r="I41" s="15">
        <v>25</v>
      </c>
    </row>
    <row r="42" spans="1:9" ht="12.75">
      <c r="A42" s="15">
        <v>17</v>
      </c>
      <c r="B42" s="34" t="s">
        <v>237</v>
      </c>
      <c r="C42" s="15">
        <v>7</v>
      </c>
      <c r="D42" s="22"/>
      <c r="E42" s="15" t="s">
        <v>151</v>
      </c>
      <c r="F42" s="59">
        <v>0.0027212962962962963</v>
      </c>
      <c r="G42" s="60">
        <f t="shared" si="1"/>
        <v>0.00019571759259259238</v>
      </c>
      <c r="H42" s="15">
        <v>7</v>
      </c>
      <c r="I42" s="15">
        <v>24</v>
      </c>
    </row>
    <row r="43" spans="1:9" ht="12.75">
      <c r="A43" s="15">
        <v>20</v>
      </c>
      <c r="B43" s="34" t="s">
        <v>240</v>
      </c>
      <c r="C43" s="15">
        <v>8</v>
      </c>
      <c r="D43" s="22"/>
      <c r="E43" s="15" t="s">
        <v>151</v>
      </c>
      <c r="F43" s="59">
        <v>0.0027571759259259264</v>
      </c>
      <c r="G43" s="60">
        <f t="shared" si="1"/>
        <v>0.00023159722222222245</v>
      </c>
      <c r="H43" s="15">
        <v>8</v>
      </c>
      <c r="I43" s="15">
        <v>23</v>
      </c>
    </row>
    <row r="44" spans="1:9" ht="12.75">
      <c r="A44" s="15">
        <v>47</v>
      </c>
      <c r="B44" s="34" t="s">
        <v>234</v>
      </c>
      <c r="C44" s="15">
        <v>9</v>
      </c>
      <c r="D44" s="22"/>
      <c r="E44" s="15" t="s">
        <v>217</v>
      </c>
      <c r="F44" s="59">
        <v>0.0028262731481481485</v>
      </c>
      <c r="G44" s="60">
        <f t="shared" si="1"/>
        <v>0.0003006944444444446</v>
      </c>
      <c r="H44" s="15">
        <v>9</v>
      </c>
      <c r="I44" s="15">
        <v>22</v>
      </c>
    </row>
    <row r="45" spans="1:9" ht="12.75">
      <c r="A45" s="15">
        <v>36</v>
      </c>
      <c r="B45" s="34" t="s">
        <v>231</v>
      </c>
      <c r="C45" s="15">
        <v>10</v>
      </c>
      <c r="D45" s="22"/>
      <c r="E45" s="15" t="s">
        <v>56</v>
      </c>
      <c r="F45" s="59">
        <v>0.002871875</v>
      </c>
      <c r="G45" s="60">
        <f t="shared" si="1"/>
        <v>0.00034629629629629594</v>
      </c>
      <c r="H45" s="15">
        <v>10</v>
      </c>
      <c r="I45" s="15">
        <v>21</v>
      </c>
    </row>
    <row r="46" spans="1:9" ht="12.75">
      <c r="A46" s="15">
        <v>28</v>
      </c>
      <c r="B46" s="34" t="s">
        <v>241</v>
      </c>
      <c r="C46" s="15">
        <v>11</v>
      </c>
      <c r="D46" s="22"/>
      <c r="E46" s="15" t="s">
        <v>151</v>
      </c>
      <c r="F46" s="59">
        <v>0.0028756944444444446</v>
      </c>
      <c r="G46" s="60">
        <f t="shared" si="1"/>
        <v>0.0003501157407407407</v>
      </c>
      <c r="H46" s="15">
        <v>11</v>
      </c>
      <c r="I46" s="15">
        <v>20</v>
      </c>
    </row>
    <row r="47" spans="1:9" ht="12.75">
      <c r="A47" s="15">
        <v>77</v>
      </c>
      <c r="B47" s="34" t="s">
        <v>230</v>
      </c>
      <c r="C47" s="15">
        <v>12</v>
      </c>
      <c r="D47" s="22"/>
      <c r="E47" s="15" t="s">
        <v>56</v>
      </c>
      <c r="F47" s="59">
        <v>0.0028862268518518516</v>
      </c>
      <c r="G47" s="60">
        <f t="shared" si="1"/>
        <v>0.0003606481481481477</v>
      </c>
      <c r="H47" s="15">
        <v>12</v>
      </c>
      <c r="I47" s="15">
        <v>19</v>
      </c>
    </row>
    <row r="48" spans="1:9" ht="12.75">
      <c r="A48" s="15">
        <v>14</v>
      </c>
      <c r="B48" s="34" t="s">
        <v>238</v>
      </c>
      <c r="C48" s="15">
        <v>13</v>
      </c>
      <c r="D48" s="22"/>
      <c r="E48" s="15" t="s">
        <v>151</v>
      </c>
      <c r="F48" s="59">
        <v>0.002991898148148148</v>
      </c>
      <c r="G48" s="60">
        <f t="shared" si="1"/>
        <v>0.0004663194444444441</v>
      </c>
      <c r="H48" s="15">
        <v>13</v>
      </c>
      <c r="I48" s="15">
        <v>18</v>
      </c>
    </row>
    <row r="49" spans="1:9" ht="12.75">
      <c r="A49" s="15">
        <v>27</v>
      </c>
      <c r="B49" s="34" t="s">
        <v>34</v>
      </c>
      <c r="C49" s="15">
        <v>14</v>
      </c>
      <c r="D49" s="34" t="s">
        <v>37</v>
      </c>
      <c r="E49" s="15" t="s">
        <v>153</v>
      </c>
      <c r="F49" s="59">
        <v>0.0030474537037037037</v>
      </c>
      <c r="G49" s="60">
        <f t="shared" si="1"/>
        <v>0.0005218749999999998</v>
      </c>
      <c r="H49" s="15">
        <v>14</v>
      </c>
      <c r="I49" s="15">
        <v>17</v>
      </c>
    </row>
    <row r="50" spans="1:9" ht="12.75">
      <c r="A50" s="15">
        <v>66</v>
      </c>
      <c r="B50" s="34" t="s">
        <v>233</v>
      </c>
      <c r="C50" s="15">
        <v>15</v>
      </c>
      <c r="D50" s="22"/>
      <c r="E50" s="15" t="s">
        <v>149</v>
      </c>
      <c r="F50" s="59">
        <v>0.003079050925925926</v>
      </c>
      <c r="G50" s="60">
        <f t="shared" si="1"/>
        <v>0.0005534722222222221</v>
      </c>
      <c r="H50" s="15">
        <v>15</v>
      </c>
      <c r="I50" s="15">
        <v>16</v>
      </c>
    </row>
    <row r="51" spans="1:9" ht="12.75">
      <c r="A51" s="15">
        <v>55</v>
      </c>
      <c r="B51" s="34" t="s">
        <v>32</v>
      </c>
      <c r="C51" s="15">
        <v>16</v>
      </c>
      <c r="D51" s="22" t="s">
        <v>37</v>
      </c>
      <c r="E51" s="15" t="s">
        <v>153</v>
      </c>
      <c r="F51" s="59">
        <v>0.0030883101851851853</v>
      </c>
      <c r="G51" s="60">
        <f t="shared" si="1"/>
        <v>0.0005627314814814813</v>
      </c>
      <c r="H51" s="15">
        <v>16</v>
      </c>
      <c r="I51" s="15">
        <v>15</v>
      </c>
    </row>
    <row r="52" spans="1:9" ht="12.75">
      <c r="A52" s="15">
        <v>37</v>
      </c>
      <c r="B52" s="34" t="s">
        <v>232</v>
      </c>
      <c r="C52" s="15">
        <v>17</v>
      </c>
      <c r="D52" s="22"/>
      <c r="E52" s="15" t="s">
        <v>56</v>
      </c>
      <c r="F52" s="59">
        <v>0.0031034722222222223</v>
      </c>
      <c r="G52" s="60">
        <f t="shared" si="1"/>
        <v>0.0005778935185185184</v>
      </c>
      <c r="H52" s="15">
        <v>17</v>
      </c>
      <c r="I52" s="15">
        <v>14</v>
      </c>
    </row>
    <row r="53" spans="1:9" ht="12.75">
      <c r="A53" s="15">
        <v>22</v>
      </c>
      <c r="B53" s="34" t="s">
        <v>242</v>
      </c>
      <c r="C53" s="15">
        <v>18</v>
      </c>
      <c r="D53" s="22"/>
      <c r="E53" s="15" t="s">
        <v>153</v>
      </c>
      <c r="F53" s="59">
        <v>0.0031416666666666663</v>
      </c>
      <c r="G53" s="60">
        <f t="shared" si="1"/>
        <v>0.0006160879629629624</v>
      </c>
      <c r="H53" s="15">
        <v>18</v>
      </c>
      <c r="I53" s="15">
        <v>13</v>
      </c>
    </row>
    <row r="54" spans="1:9" ht="12.75">
      <c r="A54" s="15">
        <v>76</v>
      </c>
      <c r="B54" s="34" t="s">
        <v>229</v>
      </c>
      <c r="C54" s="15">
        <v>19</v>
      </c>
      <c r="D54" s="22"/>
      <c r="E54" s="15" t="s">
        <v>149</v>
      </c>
      <c r="F54" s="59">
        <v>0.003244328703703704</v>
      </c>
      <c r="G54" s="60">
        <f t="shared" si="1"/>
        <v>0.0007187500000000002</v>
      </c>
      <c r="H54" s="15">
        <v>19</v>
      </c>
      <c r="I54" s="15">
        <v>12</v>
      </c>
    </row>
    <row r="55" spans="1:9" ht="12.75">
      <c r="A55" s="15">
        <v>38</v>
      </c>
      <c r="B55" s="34" t="s">
        <v>235</v>
      </c>
      <c r="C55" s="15">
        <v>20</v>
      </c>
      <c r="D55" s="22"/>
      <c r="E55" s="15" t="s">
        <v>217</v>
      </c>
      <c r="F55" s="59">
        <v>0.0032453703703703707</v>
      </c>
      <c r="G55" s="60">
        <f t="shared" si="1"/>
        <v>0.0007197916666666668</v>
      </c>
      <c r="H55" s="15">
        <v>20</v>
      </c>
      <c r="I55" s="15">
        <v>11</v>
      </c>
    </row>
    <row r="56" spans="1:9" ht="12.75">
      <c r="A56" s="15">
        <v>34</v>
      </c>
      <c r="B56" s="34" t="s">
        <v>243</v>
      </c>
      <c r="C56" s="15">
        <v>21</v>
      </c>
      <c r="D56" s="22" t="s">
        <v>37</v>
      </c>
      <c r="E56" s="15" t="s">
        <v>151</v>
      </c>
      <c r="F56" s="59">
        <v>0.003356481481481481</v>
      </c>
      <c r="G56" s="60">
        <f t="shared" si="1"/>
        <v>0.0008309027777777772</v>
      </c>
      <c r="H56" s="15">
        <v>21</v>
      </c>
      <c r="I56" s="15">
        <v>10</v>
      </c>
    </row>
    <row r="57" spans="1:9" ht="12.75" hidden="1">
      <c r="A57" s="14"/>
      <c r="B57" s="53"/>
      <c r="C57" s="54"/>
      <c r="D57" s="54"/>
      <c r="E57" s="53"/>
      <c r="F57" s="2"/>
      <c r="G57" s="3"/>
      <c r="H57" s="14"/>
      <c r="I57" s="14"/>
    </row>
    <row r="58" spans="1:9" ht="12.75" hidden="1">
      <c r="A58" s="14"/>
      <c r="B58" s="15"/>
      <c r="C58" s="22"/>
      <c r="D58" s="22"/>
      <c r="E58" s="15"/>
      <c r="F58" s="2"/>
      <c r="G58" s="3"/>
      <c r="H58" s="14"/>
      <c r="I58" s="15"/>
    </row>
    <row r="59" spans="1:9" ht="12.75" hidden="1">
      <c r="A59" s="15"/>
      <c r="B59" s="15"/>
      <c r="C59" s="22"/>
      <c r="D59" s="22"/>
      <c r="E59" s="15"/>
      <c r="F59" s="2"/>
      <c r="G59" s="3"/>
      <c r="H59" s="15"/>
      <c r="I59" s="15"/>
    </row>
    <row r="60" spans="1:9" ht="12.75" hidden="1">
      <c r="A60" s="14"/>
      <c r="B60" s="15"/>
      <c r="C60" s="22"/>
      <c r="D60" s="22"/>
      <c r="E60" s="15"/>
      <c r="F60" s="2"/>
      <c r="G60" s="3"/>
      <c r="H60" s="14"/>
      <c r="I60" s="15"/>
    </row>
    <row r="61" spans="1:9" ht="12.75" hidden="1">
      <c r="A61" s="15"/>
      <c r="B61" s="15"/>
      <c r="C61" s="22"/>
      <c r="D61" s="22"/>
      <c r="E61" s="15"/>
      <c r="F61" s="2"/>
      <c r="G61" s="3"/>
      <c r="H61" s="15"/>
      <c r="I61" s="15"/>
    </row>
    <row r="62" spans="1:9" ht="12.75" hidden="1">
      <c r="A62" s="14"/>
      <c r="B62" s="15"/>
      <c r="C62" s="22"/>
      <c r="D62" s="22"/>
      <c r="E62" s="15"/>
      <c r="F62" s="2"/>
      <c r="G62" s="3"/>
      <c r="H62" s="14"/>
      <c r="I62" s="15"/>
    </row>
    <row r="63" spans="1:9" ht="12.75" hidden="1">
      <c r="A63" s="15"/>
      <c r="B63" s="15"/>
      <c r="C63" s="22"/>
      <c r="D63" s="22"/>
      <c r="E63" s="15"/>
      <c r="F63" s="2"/>
      <c r="G63" s="3"/>
      <c r="H63" s="15"/>
      <c r="I63" s="15"/>
    </row>
    <row r="64" spans="1:9" ht="12.75" hidden="1">
      <c r="A64" s="14"/>
      <c r="B64" s="15"/>
      <c r="C64" s="22"/>
      <c r="D64" s="22"/>
      <c r="E64" s="15"/>
      <c r="F64" s="2"/>
      <c r="G64" s="3"/>
      <c r="H64" s="14"/>
      <c r="I64" s="15"/>
    </row>
    <row r="65" spans="1:9" ht="12.75" hidden="1">
      <c r="A65" s="15"/>
      <c r="B65" s="15"/>
      <c r="C65" s="22"/>
      <c r="D65" s="22"/>
      <c r="E65" s="15"/>
      <c r="F65" s="2"/>
      <c r="G65" s="3"/>
      <c r="H65" s="15"/>
      <c r="I65" s="15"/>
    </row>
    <row r="66" spans="1:9" ht="12.75" hidden="1">
      <c r="A66" s="14"/>
      <c r="B66" s="15"/>
      <c r="C66" s="22"/>
      <c r="D66" s="22"/>
      <c r="E66" s="15"/>
      <c r="F66" s="2"/>
      <c r="G66" s="3"/>
      <c r="H66" s="14"/>
      <c r="I66" s="15"/>
    </row>
    <row r="67" spans="1:9" ht="12.75" hidden="1">
      <c r="A67" s="15"/>
      <c r="B67" s="15"/>
      <c r="C67" s="22"/>
      <c r="D67" s="22"/>
      <c r="E67" s="15"/>
      <c r="F67" s="2"/>
      <c r="G67" s="3"/>
      <c r="H67" s="15"/>
      <c r="I67" s="15"/>
    </row>
    <row r="68" spans="1:9" ht="12.75">
      <c r="A68" s="11" t="s">
        <v>16</v>
      </c>
      <c r="B68" s="31"/>
      <c r="C68" s="31"/>
      <c r="D68" s="31"/>
      <c r="E68" s="31" t="s">
        <v>130</v>
      </c>
      <c r="F68" s="6"/>
      <c r="G68" s="7"/>
      <c r="H68" s="11"/>
      <c r="I68" s="11"/>
    </row>
    <row r="69" spans="1:9" ht="12.75">
      <c r="A69" s="11"/>
      <c r="B69" s="11"/>
      <c r="C69" s="11"/>
      <c r="D69" s="11"/>
      <c r="E69" s="11" t="s">
        <v>194</v>
      </c>
      <c r="F69" s="11"/>
      <c r="G69" s="12"/>
      <c r="H69" s="11"/>
      <c r="I69" s="11"/>
    </row>
    <row r="70" spans="1:9" ht="12.75">
      <c r="A70" s="11"/>
      <c r="B70" s="11" t="s">
        <v>177</v>
      </c>
      <c r="C70" s="11"/>
      <c r="D70" s="11"/>
      <c r="E70" s="11" t="s">
        <v>193</v>
      </c>
      <c r="F70" s="11"/>
      <c r="G70" s="12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 hidden="1">
      <c r="A73" s="14"/>
      <c r="B73" s="35"/>
      <c r="C73" s="14"/>
      <c r="D73" s="14"/>
      <c r="E73" s="14"/>
      <c r="F73" s="37"/>
      <c r="G73" s="3"/>
      <c r="H73" s="14"/>
      <c r="I73" s="14"/>
    </row>
    <row r="74" spans="1:9" ht="12.75" hidden="1">
      <c r="A74" s="15"/>
      <c r="B74" s="34"/>
      <c r="C74" s="15"/>
      <c r="D74" s="15"/>
      <c r="E74" s="15"/>
      <c r="F74" s="37"/>
      <c r="G74" s="3"/>
      <c r="H74" s="15"/>
      <c r="I74" s="15"/>
    </row>
    <row r="75" spans="1:9" ht="12.75" hidden="1">
      <c r="A75" s="14"/>
      <c r="B75" s="34"/>
      <c r="C75" s="15"/>
      <c r="D75" s="15"/>
      <c r="E75" s="15"/>
      <c r="F75" s="37"/>
      <c r="G75" s="3"/>
      <c r="H75" s="14"/>
      <c r="I75" s="15"/>
    </row>
    <row r="76" spans="1:9" ht="12.75" hidden="1">
      <c r="A76" s="15"/>
      <c r="B76" s="34"/>
      <c r="C76" s="15"/>
      <c r="D76" s="15"/>
      <c r="E76" s="14"/>
      <c r="F76" s="37"/>
      <c r="G76" s="3"/>
      <c r="H76" s="15"/>
      <c r="I76" s="15"/>
    </row>
    <row r="77" spans="1:9" ht="12.75" hidden="1">
      <c r="A77" s="14"/>
      <c r="B77" s="34"/>
      <c r="C77" s="15"/>
      <c r="D77" s="15"/>
      <c r="E77" s="14"/>
      <c r="F77" s="37"/>
      <c r="G77" s="3"/>
      <c r="H77" s="14"/>
      <c r="I77" s="15"/>
    </row>
    <row r="78" spans="1:9" ht="12.75" hidden="1">
      <c r="A78" s="15"/>
      <c r="B78" s="34"/>
      <c r="C78" s="15"/>
      <c r="D78" s="15"/>
      <c r="E78" s="15"/>
      <c r="F78" s="37"/>
      <c r="G78" s="3"/>
      <c r="H78" s="15"/>
      <c r="I78" s="15"/>
    </row>
    <row r="79" spans="1:9" ht="12.75" hidden="1">
      <c r="A79" s="14"/>
      <c r="B79" s="34"/>
      <c r="C79" s="15"/>
      <c r="D79" s="15"/>
      <c r="E79" s="15"/>
      <c r="F79" s="37"/>
      <c r="G79" s="3"/>
      <c r="H79" s="14"/>
      <c r="I79" s="15"/>
    </row>
    <row r="80" spans="1:9" ht="12.75" hidden="1">
      <c r="A80" s="15"/>
      <c r="B80" s="34"/>
      <c r="C80" s="15"/>
      <c r="D80" s="15"/>
      <c r="E80" s="14"/>
      <c r="F80" s="37"/>
      <c r="G80" s="3"/>
      <c r="H80" s="15"/>
      <c r="I80" s="15"/>
    </row>
    <row r="81" spans="1:9" ht="12.75" hidden="1">
      <c r="A81" s="14"/>
      <c r="B81" s="34"/>
      <c r="C81" s="15"/>
      <c r="D81" s="15"/>
      <c r="E81" s="15"/>
      <c r="F81" s="37"/>
      <c r="G81" s="3"/>
      <c r="H81" s="14"/>
      <c r="I81" s="15"/>
    </row>
    <row r="82" spans="1:9" ht="12.75" hidden="1">
      <c r="A82" s="15"/>
      <c r="B82" s="34"/>
      <c r="C82" s="15"/>
      <c r="D82" s="15"/>
      <c r="E82" s="14"/>
      <c r="F82" s="37"/>
      <c r="G82" s="3"/>
      <c r="H82" s="15"/>
      <c r="I82" s="15"/>
    </row>
    <row r="83" spans="1:9" ht="12.75" hidden="1">
      <c r="A83" s="14"/>
      <c r="B83" s="34"/>
      <c r="C83" s="15"/>
      <c r="D83" s="15"/>
      <c r="E83" s="14"/>
      <c r="F83" s="37"/>
      <c r="G83" s="3"/>
      <c r="H83" s="14"/>
      <c r="I83" s="15"/>
    </row>
    <row r="84" spans="1:9" ht="12.75" hidden="1">
      <c r="A84" s="15"/>
      <c r="B84" s="34"/>
      <c r="C84" s="15"/>
      <c r="D84" s="15"/>
      <c r="E84" s="15"/>
      <c r="F84" s="37"/>
      <c r="G84" s="3"/>
      <c r="H84" s="15"/>
      <c r="I84" s="15"/>
    </row>
    <row r="85" spans="1:9" ht="12.75" hidden="1">
      <c r="A85" s="14"/>
      <c r="B85" s="34"/>
      <c r="C85" s="15"/>
      <c r="D85" s="15"/>
      <c r="E85" s="15"/>
      <c r="F85" s="37"/>
      <c r="G85" s="3"/>
      <c r="H85" s="14"/>
      <c r="I85" s="15"/>
    </row>
    <row r="86" spans="1:9" ht="12.75" hidden="1">
      <c r="A86" s="15"/>
      <c r="B86" s="34"/>
      <c r="C86" s="15"/>
      <c r="D86" s="15"/>
      <c r="E86" s="14"/>
      <c r="F86" s="37"/>
      <c r="G86" s="3"/>
      <c r="H86" s="15"/>
      <c r="I86" s="15"/>
    </row>
    <row r="87" spans="1:9" ht="12.75" hidden="1">
      <c r="A87" s="14"/>
      <c r="B87" s="34"/>
      <c r="C87" s="15"/>
      <c r="D87" s="15"/>
      <c r="E87" s="15"/>
      <c r="F87" s="37"/>
      <c r="G87" s="3"/>
      <c r="H87" s="14"/>
      <c r="I87" s="15"/>
    </row>
    <row r="88" spans="1:9" ht="12.75" hidden="1">
      <c r="A88" s="15"/>
      <c r="B88" s="34"/>
      <c r="C88" s="15"/>
      <c r="D88" s="15"/>
      <c r="E88" s="15"/>
      <c r="F88" s="37"/>
      <c r="G88" s="3"/>
      <c r="H88" s="15"/>
      <c r="I88" s="15"/>
    </row>
    <row r="89" spans="1:9" ht="12.75" hidden="1">
      <c r="A89" s="14"/>
      <c r="B89" s="34"/>
      <c r="C89" s="15"/>
      <c r="D89" s="15"/>
      <c r="E89" s="15"/>
      <c r="F89" s="37"/>
      <c r="G89" s="3"/>
      <c r="H89" s="14"/>
      <c r="I89" s="15"/>
    </row>
    <row r="90" spans="1:9" ht="12.75" hidden="1">
      <c r="A90" s="15"/>
      <c r="B90" s="15"/>
      <c r="C90" s="15"/>
      <c r="D90" s="15"/>
      <c r="E90" s="15"/>
      <c r="F90" s="37"/>
      <c r="G90" s="3"/>
      <c r="H90" s="15"/>
      <c r="I90" s="15"/>
    </row>
    <row r="91" spans="1:9" ht="12.75" hidden="1">
      <c r="A91" s="14"/>
      <c r="B91" s="15"/>
      <c r="C91" s="15"/>
      <c r="D91" s="15"/>
      <c r="E91" s="14"/>
      <c r="F91" s="37"/>
      <c r="G91" s="3"/>
      <c r="H91" s="14"/>
      <c r="I91" s="15"/>
    </row>
    <row r="92" spans="1:9" ht="12.75" hidden="1">
      <c r="A92" s="15"/>
      <c r="B92" s="15"/>
      <c r="C92" s="15"/>
      <c r="D92" s="15"/>
      <c r="E92" s="15"/>
      <c r="F92" s="37"/>
      <c r="G92" s="3"/>
      <c r="H92" s="15"/>
      <c r="I92" s="15"/>
    </row>
    <row r="93" spans="1:9" ht="12.75" hidden="1">
      <c r="A93" s="14"/>
      <c r="B93" s="15"/>
      <c r="C93" s="15"/>
      <c r="D93" s="15"/>
      <c r="E93" s="15"/>
      <c r="F93" s="37"/>
      <c r="G93" s="3"/>
      <c r="H93" s="14"/>
      <c r="I93" s="15"/>
    </row>
    <row r="94" spans="1:9" ht="12.75" hidden="1">
      <c r="A94" s="15"/>
      <c r="B94" s="15"/>
      <c r="C94" s="15"/>
      <c r="D94" s="15"/>
      <c r="E94" s="14"/>
      <c r="F94" s="37"/>
      <c r="G94" s="3"/>
      <c r="H94" s="15"/>
      <c r="I94" s="15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>
      <c r="A97" s="11"/>
      <c r="B97" s="17"/>
      <c r="C97" s="18"/>
      <c r="D97" s="18"/>
      <c r="E97" s="18"/>
      <c r="F97" s="18"/>
      <c r="G97" s="18"/>
      <c r="H97" s="18"/>
      <c r="I97" s="18"/>
    </row>
    <row r="98" spans="1:9" ht="12.75">
      <c r="A98" s="11"/>
      <c r="B98" s="18"/>
      <c r="C98" s="18"/>
      <c r="D98" s="18"/>
      <c r="E98" s="18"/>
      <c r="F98" s="18"/>
      <c r="G98" s="18"/>
      <c r="H98" s="18"/>
      <c r="I98" s="18"/>
    </row>
  </sheetData>
  <sheetProtection/>
  <mergeCells count="6">
    <mergeCell ref="A34:A35"/>
    <mergeCell ref="A5:A6"/>
    <mergeCell ref="I5:I6"/>
    <mergeCell ref="H5:H6"/>
    <mergeCell ref="I34:I35"/>
    <mergeCell ref="H34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J41"/>
    </sheetView>
  </sheetViews>
  <sheetFormatPr defaultColWidth="9.140625" defaultRowHeight="12.75"/>
  <cols>
    <col min="1" max="1" width="6.140625" style="0" customWidth="1"/>
    <col min="2" max="2" width="19.7109375" style="0" customWidth="1"/>
    <col min="3" max="3" width="6.7109375" style="0" customWidth="1"/>
    <col min="4" max="4" width="1.1484375" style="0" customWidth="1"/>
    <col min="5" max="5" width="15.28125" style="0" customWidth="1"/>
  </cols>
  <sheetData>
    <row r="1" spans="1:9" ht="12.75">
      <c r="A1" s="8" t="s">
        <v>140</v>
      </c>
      <c r="B1" s="8"/>
      <c r="C1" s="8"/>
      <c r="D1" s="8"/>
      <c r="E1" s="8"/>
      <c r="F1" s="8"/>
      <c r="G1" s="9"/>
      <c r="H1" s="10"/>
      <c r="I1" s="10"/>
    </row>
    <row r="2" spans="1:9" ht="12.75">
      <c r="A2" s="8" t="s">
        <v>21</v>
      </c>
      <c r="B2" s="8"/>
      <c r="C2" s="8"/>
      <c r="D2" s="8"/>
      <c r="E2" s="8"/>
      <c r="F2" s="8"/>
      <c r="G2" s="9"/>
      <c r="H2" s="10"/>
      <c r="I2" s="10"/>
    </row>
    <row r="3" spans="1:9" ht="12.75">
      <c r="A3" s="8" t="s">
        <v>137</v>
      </c>
      <c r="B3" s="8"/>
      <c r="C3" s="8"/>
      <c r="D3" s="8"/>
      <c r="E3" s="8"/>
      <c r="F3" s="8"/>
      <c r="G3" s="9"/>
      <c r="H3" s="10"/>
      <c r="I3" s="10"/>
    </row>
    <row r="4" spans="1:9" ht="13.5" thickBot="1">
      <c r="A4" s="8" t="s">
        <v>141</v>
      </c>
      <c r="B4" s="8"/>
      <c r="C4" s="8"/>
      <c r="D4" s="8"/>
      <c r="E4" s="8"/>
      <c r="F4" s="8"/>
      <c r="G4" s="9"/>
      <c r="H4" s="10"/>
      <c r="I4" s="10"/>
    </row>
    <row r="5" spans="1:9" ht="12.75">
      <c r="A5" s="91" t="s">
        <v>5</v>
      </c>
      <c r="B5" s="104" t="s">
        <v>1</v>
      </c>
      <c r="C5" s="23" t="s">
        <v>123</v>
      </c>
      <c r="D5" s="24"/>
      <c r="E5" s="23" t="s">
        <v>2</v>
      </c>
      <c r="F5" s="25" t="s">
        <v>3</v>
      </c>
      <c r="G5" s="26" t="s">
        <v>6</v>
      </c>
      <c r="H5" s="23" t="s">
        <v>0</v>
      </c>
      <c r="I5" s="13" t="s">
        <v>4</v>
      </c>
    </row>
    <row r="6" spans="1:9" ht="12.75">
      <c r="A6" s="101"/>
      <c r="B6" s="105"/>
      <c r="C6" s="56" t="s">
        <v>37</v>
      </c>
      <c r="D6" s="55"/>
      <c r="E6" s="55"/>
      <c r="F6" s="55"/>
      <c r="G6" s="57" t="s">
        <v>7</v>
      </c>
      <c r="H6" s="55"/>
      <c r="I6" s="58"/>
    </row>
    <row r="7" spans="1:9" ht="12.75">
      <c r="A7" s="15">
        <v>73</v>
      </c>
      <c r="B7" s="34" t="s">
        <v>72</v>
      </c>
      <c r="C7" s="15">
        <v>1</v>
      </c>
      <c r="D7" s="22" t="s">
        <v>37</v>
      </c>
      <c r="E7" s="15" t="s">
        <v>217</v>
      </c>
      <c r="F7" s="59">
        <v>0.004697222222222222</v>
      </c>
      <c r="G7" s="60">
        <f>F7-("06:45,84")</f>
        <v>0</v>
      </c>
      <c r="H7" s="15">
        <v>1</v>
      </c>
      <c r="I7" s="15">
        <v>37</v>
      </c>
    </row>
    <row r="8" spans="1:9" ht="12.75">
      <c r="A8" s="15">
        <v>68</v>
      </c>
      <c r="B8" s="34" t="s">
        <v>244</v>
      </c>
      <c r="C8" s="15">
        <v>2</v>
      </c>
      <c r="D8" s="22"/>
      <c r="E8" s="15" t="s">
        <v>47</v>
      </c>
      <c r="F8" s="59">
        <v>0.00477800925925926</v>
      </c>
      <c r="G8" s="60">
        <f aca="true" t="shared" si="0" ref="G8:G15">F8-("06:45,84")</f>
        <v>8.07870370370372E-05</v>
      </c>
      <c r="H8" s="15">
        <v>2</v>
      </c>
      <c r="I8" s="15">
        <v>34</v>
      </c>
    </row>
    <row r="9" spans="1:9" ht="12.75">
      <c r="A9" s="15">
        <v>48</v>
      </c>
      <c r="B9" s="34" t="s">
        <v>246</v>
      </c>
      <c r="C9" s="15">
        <v>3</v>
      </c>
      <c r="D9" s="22" t="s">
        <v>37</v>
      </c>
      <c r="E9" s="15" t="s">
        <v>217</v>
      </c>
      <c r="F9" s="59">
        <v>0.004812962962962963</v>
      </c>
      <c r="G9" s="60">
        <f t="shared" si="0"/>
        <v>0.00011574074074074091</v>
      </c>
      <c r="H9" s="15">
        <v>3</v>
      </c>
      <c r="I9" s="15">
        <v>31</v>
      </c>
    </row>
    <row r="10" spans="1:9" ht="12.75">
      <c r="A10" s="15">
        <v>76</v>
      </c>
      <c r="B10" s="34" t="s">
        <v>36</v>
      </c>
      <c r="C10" s="15">
        <v>4</v>
      </c>
      <c r="D10" s="22"/>
      <c r="E10" s="15" t="s">
        <v>217</v>
      </c>
      <c r="F10" s="59">
        <v>0.004821759259259259</v>
      </c>
      <c r="G10" s="60">
        <f t="shared" si="0"/>
        <v>0.00012453703703703672</v>
      </c>
      <c r="H10" s="15">
        <v>4</v>
      </c>
      <c r="I10" s="15">
        <v>27</v>
      </c>
    </row>
    <row r="11" spans="1:9" ht="12.75">
      <c r="A11" s="15">
        <v>126</v>
      </c>
      <c r="B11" s="34" t="s">
        <v>248</v>
      </c>
      <c r="C11" s="15">
        <v>5</v>
      </c>
      <c r="D11" s="22"/>
      <c r="E11" s="15" t="s">
        <v>249</v>
      </c>
      <c r="F11" s="59">
        <v>0.0052234953703703705</v>
      </c>
      <c r="G11" s="60">
        <f t="shared" si="0"/>
        <v>0.0005262731481481481</v>
      </c>
      <c r="H11" s="15">
        <v>5</v>
      </c>
      <c r="I11" s="15">
        <v>26</v>
      </c>
    </row>
    <row r="12" spans="1:9" ht="12.75">
      <c r="A12" s="15">
        <v>8</v>
      </c>
      <c r="B12" s="34" t="s">
        <v>247</v>
      </c>
      <c r="C12" s="15">
        <v>6</v>
      </c>
      <c r="D12" s="22" t="s">
        <v>37</v>
      </c>
      <c r="E12" s="15" t="s">
        <v>217</v>
      </c>
      <c r="F12" s="59">
        <v>0.005324074074074075</v>
      </c>
      <c r="G12" s="60">
        <f t="shared" si="0"/>
        <v>0.0006268518518518524</v>
      </c>
      <c r="H12" s="15">
        <v>6</v>
      </c>
      <c r="I12" s="15">
        <v>25</v>
      </c>
    </row>
    <row r="13" spans="1:9" ht="12.75">
      <c r="A13" s="15">
        <v>33</v>
      </c>
      <c r="B13" s="34" t="s">
        <v>71</v>
      </c>
      <c r="C13" s="15">
        <v>7</v>
      </c>
      <c r="D13" s="22"/>
      <c r="E13" s="15" t="s">
        <v>217</v>
      </c>
      <c r="F13" s="59">
        <v>0.005358796296296296</v>
      </c>
      <c r="G13" s="60">
        <f t="shared" si="0"/>
        <v>0.000661574074074074</v>
      </c>
      <c r="H13" s="15">
        <v>7</v>
      </c>
      <c r="I13" s="15">
        <v>24</v>
      </c>
    </row>
    <row r="14" spans="1:9" ht="12.75">
      <c r="A14" s="15">
        <v>34</v>
      </c>
      <c r="B14" s="34" t="s">
        <v>250</v>
      </c>
      <c r="C14" s="15">
        <v>8</v>
      </c>
      <c r="D14" s="22"/>
      <c r="E14" s="15" t="s">
        <v>251</v>
      </c>
      <c r="F14" s="59">
        <v>0.005833333333333334</v>
      </c>
      <c r="G14" s="60">
        <f t="shared" si="0"/>
        <v>0.0011361111111111112</v>
      </c>
      <c r="H14" s="15">
        <v>8</v>
      </c>
      <c r="I14" s="15">
        <v>23</v>
      </c>
    </row>
    <row r="15" spans="1:9" ht="12.75">
      <c r="A15" s="15">
        <v>77</v>
      </c>
      <c r="B15" s="34" t="s">
        <v>245</v>
      </c>
      <c r="C15" s="15">
        <v>9</v>
      </c>
      <c r="D15" s="22"/>
      <c r="E15" s="15" t="s">
        <v>217</v>
      </c>
      <c r="F15" s="59">
        <v>0.005902777777777778</v>
      </c>
      <c r="G15" s="60">
        <f t="shared" si="0"/>
        <v>0.0012055555555555552</v>
      </c>
      <c r="H15" s="15">
        <v>9</v>
      </c>
      <c r="I15" s="15">
        <v>22</v>
      </c>
    </row>
    <row r="16" spans="1:9" ht="12.75">
      <c r="A16" s="31" t="s">
        <v>16</v>
      </c>
      <c r="B16" s="31"/>
      <c r="C16" s="31"/>
      <c r="D16" s="31"/>
      <c r="E16" s="31" t="s">
        <v>130</v>
      </c>
      <c r="F16" s="6"/>
      <c r="G16" s="7"/>
      <c r="H16" s="32"/>
      <c r="I16" s="32"/>
    </row>
    <row r="17" spans="1:9" ht="12.75">
      <c r="A17" s="31"/>
      <c r="B17" s="11"/>
      <c r="C17" s="11"/>
      <c r="D17" s="11"/>
      <c r="E17" s="11" t="s">
        <v>194</v>
      </c>
      <c r="F17" s="11"/>
      <c r="G17" s="12"/>
      <c r="H17" s="32"/>
      <c r="I17" s="32"/>
    </row>
    <row r="18" spans="1:9" ht="12.75">
      <c r="A18" s="11"/>
      <c r="B18" s="11" t="s">
        <v>177</v>
      </c>
      <c r="C18" s="11"/>
      <c r="D18" s="11"/>
      <c r="E18" s="11" t="s">
        <v>193</v>
      </c>
      <c r="F18" s="11"/>
      <c r="G18" s="12"/>
      <c r="H18" s="11"/>
      <c r="I18" s="11"/>
    </row>
    <row r="19" spans="1:9" ht="12.75">
      <c r="A19" s="8" t="s">
        <v>142</v>
      </c>
      <c r="B19" s="8"/>
      <c r="C19" s="8"/>
      <c r="D19" s="8"/>
      <c r="E19" s="8"/>
      <c r="F19" s="8"/>
      <c r="G19" s="9"/>
      <c r="H19" s="10"/>
      <c r="I19" s="10"/>
    </row>
    <row r="20" spans="1:9" ht="13.5" thickBot="1">
      <c r="A20" s="11"/>
      <c r="B20" s="11"/>
      <c r="C20" s="11"/>
      <c r="D20" s="11"/>
      <c r="E20" s="11"/>
      <c r="F20" s="11"/>
      <c r="G20" s="12"/>
      <c r="H20" s="11"/>
      <c r="I20" s="11"/>
    </row>
    <row r="21" spans="1:9" ht="12.75">
      <c r="A21" s="91" t="s">
        <v>5</v>
      </c>
      <c r="B21" s="104" t="s">
        <v>1</v>
      </c>
      <c r="C21" s="23" t="s">
        <v>123</v>
      </c>
      <c r="D21" s="24"/>
      <c r="E21" s="23" t="s">
        <v>2</v>
      </c>
      <c r="F21" s="25" t="s">
        <v>3</v>
      </c>
      <c r="G21" s="26" t="s">
        <v>6</v>
      </c>
      <c r="H21" s="23" t="s">
        <v>0</v>
      </c>
      <c r="I21" s="13" t="s">
        <v>4</v>
      </c>
    </row>
    <row r="22" spans="1:9" ht="12.75">
      <c r="A22" s="101"/>
      <c r="B22" s="105"/>
      <c r="C22" s="56" t="s">
        <v>37</v>
      </c>
      <c r="D22" s="55"/>
      <c r="E22" s="55"/>
      <c r="F22" s="55"/>
      <c r="G22" s="57" t="s">
        <v>7</v>
      </c>
      <c r="H22" s="55"/>
      <c r="I22" s="58"/>
    </row>
    <row r="23" spans="1:9" ht="12.75">
      <c r="A23" s="15">
        <v>13</v>
      </c>
      <c r="B23" s="34" t="s">
        <v>252</v>
      </c>
      <c r="C23" s="15">
        <v>1</v>
      </c>
      <c r="D23" s="22"/>
      <c r="E23" s="15" t="s">
        <v>249</v>
      </c>
      <c r="F23" s="59">
        <v>0.003161574074074074</v>
      </c>
      <c r="G23" s="60">
        <f>F23-("04:33,16")</f>
        <v>0</v>
      </c>
      <c r="H23" s="15">
        <v>1</v>
      </c>
      <c r="I23" s="15">
        <v>37</v>
      </c>
    </row>
    <row r="24" spans="1:9" ht="12.75">
      <c r="A24" s="31" t="s">
        <v>16</v>
      </c>
      <c r="B24" s="31"/>
      <c r="C24" s="31"/>
      <c r="D24" s="31"/>
      <c r="E24" s="31" t="s">
        <v>130</v>
      </c>
      <c r="F24" s="6"/>
      <c r="G24" s="7"/>
      <c r="H24" s="32"/>
      <c r="I24" s="32"/>
    </row>
    <row r="25" spans="1:9" ht="12.75">
      <c r="A25" s="31"/>
      <c r="B25" s="11"/>
      <c r="C25" s="11"/>
      <c r="D25" s="11"/>
      <c r="E25" s="11" t="s">
        <v>194</v>
      </c>
      <c r="F25" s="11"/>
      <c r="G25" s="12"/>
      <c r="H25" s="32"/>
      <c r="I25" s="32"/>
    </row>
    <row r="26" spans="1:9" ht="12.75">
      <c r="A26" s="11"/>
      <c r="B26" s="11" t="s">
        <v>177</v>
      </c>
      <c r="C26" s="11"/>
      <c r="D26" s="11"/>
      <c r="E26" s="11" t="s">
        <v>193</v>
      </c>
      <c r="F26" s="11"/>
      <c r="G26" s="12"/>
      <c r="H26" s="11"/>
      <c r="I26" s="11"/>
    </row>
    <row r="28" spans="1:9" ht="12.75">
      <c r="A28" s="8" t="s">
        <v>253</v>
      </c>
      <c r="B28" s="8"/>
      <c r="C28" s="8"/>
      <c r="D28" s="8"/>
      <c r="E28" s="8"/>
      <c r="F28" s="8"/>
      <c r="G28" s="9"/>
      <c r="H28" s="10"/>
      <c r="I28" s="10"/>
    </row>
    <row r="29" spans="1:9" ht="12.75">
      <c r="A29" s="11"/>
      <c r="B29" s="11"/>
      <c r="C29" s="11"/>
      <c r="D29" s="11"/>
      <c r="E29" s="11"/>
      <c r="F29" s="11"/>
      <c r="G29" s="12"/>
      <c r="H29" s="11"/>
      <c r="I29" s="11"/>
    </row>
    <row r="30" spans="1:9" ht="12.75">
      <c r="A30" s="88" t="s">
        <v>5</v>
      </c>
      <c r="B30" s="100" t="s">
        <v>1</v>
      </c>
      <c r="C30" s="67" t="s">
        <v>123</v>
      </c>
      <c r="D30" s="68"/>
      <c r="E30" s="67" t="s">
        <v>2</v>
      </c>
      <c r="F30" s="74" t="s">
        <v>3</v>
      </c>
      <c r="G30" s="75" t="s">
        <v>6</v>
      </c>
      <c r="H30" s="67" t="s">
        <v>0</v>
      </c>
      <c r="I30" s="67" t="s">
        <v>4</v>
      </c>
    </row>
    <row r="31" spans="1:9" ht="12.75">
      <c r="A31" s="88"/>
      <c r="B31" s="100"/>
      <c r="C31" s="67" t="s">
        <v>37</v>
      </c>
      <c r="D31" s="68"/>
      <c r="E31" s="68"/>
      <c r="F31" s="68"/>
      <c r="G31" s="75" t="s">
        <v>7</v>
      </c>
      <c r="H31" s="68"/>
      <c r="I31" s="22"/>
    </row>
    <row r="32" spans="1:9" ht="12.75">
      <c r="A32" s="79">
        <v>55</v>
      </c>
      <c r="B32" s="82" t="s">
        <v>254</v>
      </c>
      <c r="C32" s="80">
        <v>1</v>
      </c>
      <c r="D32" s="81"/>
      <c r="E32" s="80" t="s">
        <v>255</v>
      </c>
      <c r="F32" s="59">
        <v>0.005594328703703705</v>
      </c>
      <c r="G32" s="60">
        <f>F32-("08:03,35")</f>
        <v>0</v>
      </c>
      <c r="H32" s="15">
        <v>1</v>
      </c>
      <c r="I32" s="15">
        <v>37</v>
      </c>
    </row>
    <row r="33" spans="1:9" ht="12.75">
      <c r="A33" s="15">
        <v>34</v>
      </c>
      <c r="B33" s="34" t="s">
        <v>243</v>
      </c>
      <c r="C33" s="15">
        <v>2</v>
      </c>
      <c r="D33" s="22"/>
      <c r="E33" s="15" t="s">
        <v>151</v>
      </c>
      <c r="F33" s="59">
        <v>0.006980555555555556</v>
      </c>
      <c r="G33" s="60">
        <f>F33-("08:03,35")</f>
        <v>0.0013862268518518512</v>
      </c>
      <c r="H33" s="15">
        <v>2</v>
      </c>
      <c r="I33" s="15">
        <v>34</v>
      </c>
    </row>
    <row r="34" spans="1:9" ht="12.75">
      <c r="A34" s="31" t="s">
        <v>16</v>
      </c>
      <c r="B34" s="31"/>
      <c r="C34" s="31"/>
      <c r="D34" s="31"/>
      <c r="E34" s="31" t="s">
        <v>130</v>
      </c>
      <c r="F34" s="6"/>
      <c r="G34" s="7"/>
      <c r="H34" s="32"/>
      <c r="I34" s="32"/>
    </row>
    <row r="35" spans="1:9" ht="12.75">
      <c r="A35" s="31"/>
      <c r="B35" s="11"/>
      <c r="C35" s="11"/>
      <c r="D35" s="11"/>
      <c r="E35" s="11" t="s">
        <v>194</v>
      </c>
      <c r="F35" s="11"/>
      <c r="G35" s="12"/>
      <c r="H35" s="32"/>
      <c r="I35" s="32"/>
    </row>
    <row r="36" spans="1:9" ht="12.75">
      <c r="A36" s="11"/>
      <c r="B36" s="11" t="s">
        <v>177</v>
      </c>
      <c r="C36" s="11"/>
      <c r="D36" s="11"/>
      <c r="E36" s="11" t="s">
        <v>193</v>
      </c>
      <c r="F36" s="11"/>
      <c r="G36" s="12"/>
      <c r="H36" s="11"/>
      <c r="I36" s="11"/>
    </row>
  </sheetData>
  <sheetProtection/>
  <mergeCells count="6">
    <mergeCell ref="A5:A6"/>
    <mergeCell ref="B5:B6"/>
    <mergeCell ref="A21:A22"/>
    <mergeCell ref="B21:B22"/>
    <mergeCell ref="A30:A31"/>
    <mergeCell ref="B30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ДЮСШ</cp:lastModifiedBy>
  <cp:lastPrinted>2018-09-24T09:41:19Z</cp:lastPrinted>
  <dcterms:created xsi:type="dcterms:W3CDTF">1996-10-08T23:32:33Z</dcterms:created>
  <dcterms:modified xsi:type="dcterms:W3CDTF">2018-09-25T02:10:22Z</dcterms:modified>
  <cp:category/>
  <cp:version/>
  <cp:contentType/>
  <cp:contentStatus/>
</cp:coreProperties>
</file>