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22" firstSheet="4" activeTab="8"/>
  </bookViews>
  <sheets>
    <sheet name="6-8 лет" sheetId="1" r:id="rId1"/>
    <sheet name="9-10 лет" sheetId="2" r:id="rId2"/>
    <sheet name="11-12 лет" sheetId="3" r:id="rId3"/>
    <sheet name="13-15 лет " sheetId="4" r:id="rId4"/>
    <sheet name="16-17 лет" sheetId="5" r:id="rId5"/>
    <sheet name="18-29 лет" sheetId="6" r:id="rId6"/>
    <sheet name="30-39 лет" sheetId="7" r:id="rId7"/>
    <sheet name="40-49 лет" sheetId="8" r:id="rId8"/>
    <sheet name="50-59" sheetId="9" r:id="rId9"/>
  </sheets>
  <definedNames/>
  <calcPr fullCalcOnLoad="1"/>
</workbook>
</file>

<file path=xl/sharedStrings.xml><?xml version="1.0" encoding="utf-8"?>
<sst xmlns="http://schemas.openxmlformats.org/spreadsheetml/2006/main" count="616" uniqueCount="203">
  <si>
    <t>Место</t>
  </si>
  <si>
    <t>Фамилия Имя</t>
  </si>
  <si>
    <t>Команда</t>
  </si>
  <si>
    <t>Результат</t>
  </si>
  <si>
    <t>Очки</t>
  </si>
  <si>
    <t>Нагр.№</t>
  </si>
  <si>
    <t>Проигрыш</t>
  </si>
  <si>
    <t>лидеру</t>
  </si>
  <si>
    <t xml:space="preserve">                                                     Протокол 3 гуппа</t>
  </si>
  <si>
    <t xml:space="preserve">                                                     Протокол 2 гуппа</t>
  </si>
  <si>
    <t>МКОУ СОШ №1</t>
  </si>
  <si>
    <t>МКОУ СОШ №2</t>
  </si>
  <si>
    <t>МКОУ СОШ №3</t>
  </si>
  <si>
    <t xml:space="preserve">               Гл. судья      Белов Е.С.         </t>
  </si>
  <si>
    <t>Судьи: Хуснутдинов Р.В., Борисова М.К.</t>
  </si>
  <si>
    <t>Потеряева М.Н.</t>
  </si>
  <si>
    <t xml:space="preserve">                                                     Протокол 4 гуппа</t>
  </si>
  <si>
    <t>Юданов Никита</t>
  </si>
  <si>
    <t>Сметанин Павел</t>
  </si>
  <si>
    <t>Пьянков Станислав</t>
  </si>
  <si>
    <t>Каримов Максим</t>
  </si>
  <si>
    <t>Семериков Данил</t>
  </si>
  <si>
    <t>Мишунин Дмитрий</t>
  </si>
  <si>
    <t>Сикова Дарья</t>
  </si>
  <si>
    <t>Белова Ксения</t>
  </si>
  <si>
    <t>Пятков Никита</t>
  </si>
  <si>
    <t xml:space="preserve"> </t>
  </si>
  <si>
    <t>Рамазанов Вильнар</t>
  </si>
  <si>
    <t>Первомайская СОШ</t>
  </si>
  <si>
    <t>Юсупов Денис</t>
  </si>
  <si>
    <t>Бирюков Дмитрий</t>
  </si>
  <si>
    <t>Ункурдинская СОШ</t>
  </si>
  <si>
    <t xml:space="preserve"> МКОУ СОШ № 1</t>
  </si>
  <si>
    <t>Иванов Игорь</t>
  </si>
  <si>
    <t>Ситцевская СОШ</t>
  </si>
  <si>
    <t>Лобанов Константин</t>
  </si>
  <si>
    <t>Араслановская СОШ</t>
  </si>
  <si>
    <t>Лукоянов Дмитрий</t>
  </si>
  <si>
    <t>Кравченко Савелий</t>
  </si>
  <si>
    <t>КПГТ</t>
  </si>
  <si>
    <t>Басыров Тимур</t>
  </si>
  <si>
    <t>Мякишев Кирилл</t>
  </si>
  <si>
    <t xml:space="preserve"> МКОУ СОШ № 2 </t>
  </si>
  <si>
    <t>Зотов Арсений</t>
  </si>
  <si>
    <t>Темников Кирилл</t>
  </si>
  <si>
    <t>Минязев Ильдар</t>
  </si>
  <si>
    <t>Тупицын Леонид</t>
  </si>
  <si>
    <t>Сельницина Любовь</t>
  </si>
  <si>
    <t>ДУМ</t>
  </si>
  <si>
    <t>Грачева Ирина</t>
  </si>
  <si>
    <t>Полиция</t>
  </si>
  <si>
    <t>Дубровских Макар</t>
  </si>
  <si>
    <t>сошла</t>
  </si>
  <si>
    <t>Мавлютова Дарья</t>
  </si>
  <si>
    <t>Дмитриева Дарья</t>
  </si>
  <si>
    <t>Гайсина Алина</t>
  </si>
  <si>
    <t>Корлыханова Анастасия</t>
  </si>
  <si>
    <t>Миронова Екатерина</t>
  </si>
  <si>
    <t>Саитова Альфия</t>
  </si>
  <si>
    <t>Сазонова Анастасия</t>
  </si>
  <si>
    <t>№ п/п</t>
  </si>
  <si>
    <t>3 п/п</t>
  </si>
  <si>
    <t xml:space="preserve">  Гл. судья      Белов Е.С.         </t>
  </si>
  <si>
    <t>Протокол 1 Ступень</t>
  </si>
  <si>
    <t>17 марта 2018 г.                                                                    МБУ "Спортивная школа г.Нязепетровска"</t>
  </si>
  <si>
    <t>Гаврилов Данил</t>
  </si>
  <si>
    <t>Малых Артём</t>
  </si>
  <si>
    <t>Носов Александр</t>
  </si>
  <si>
    <t>Миронов Артём</t>
  </si>
  <si>
    <t>Секретари:</t>
  </si>
  <si>
    <t>Алексеева Т.А.</t>
  </si>
  <si>
    <t>Кулапин А.В.,    Якунин В.В.</t>
  </si>
  <si>
    <t>Троценко С.И.</t>
  </si>
  <si>
    <t>Протокол 1 ступень</t>
  </si>
  <si>
    <t>Закрытие зимнего сезона памяти В.А. Борисова</t>
  </si>
  <si>
    <t>Малых Юлия</t>
  </si>
  <si>
    <t>Суходоева Анна</t>
  </si>
  <si>
    <t>Суходоева Алёна</t>
  </si>
  <si>
    <t>3 г</t>
  </si>
  <si>
    <t>Синицына Виктория</t>
  </si>
  <si>
    <t xml:space="preserve">                                                     Протокол 2ступень</t>
  </si>
  <si>
    <t>Мальчики 9-10 лет                                                                            1 000 м</t>
  </si>
  <si>
    <t>Мальчики 6 - 8 лет                                                                           1 000 м</t>
  </si>
  <si>
    <t>Девочкики  6 - 8 лет                                                                            1 000 м</t>
  </si>
  <si>
    <t>Бекетов Иван</t>
  </si>
  <si>
    <t>Феськов Егор</t>
  </si>
  <si>
    <t>Ламанов Михаил</t>
  </si>
  <si>
    <t>Гусев Дмитрий</t>
  </si>
  <si>
    <t>Чудинов Никита</t>
  </si>
  <si>
    <t>Пшеницын Сергей</t>
  </si>
  <si>
    <t>Рашидов Анас</t>
  </si>
  <si>
    <t>Желтышв Максим</t>
  </si>
  <si>
    <t>Гусев Александр</t>
  </si>
  <si>
    <t>Шобухов Владислав</t>
  </si>
  <si>
    <t>Устюгов Егор</t>
  </si>
  <si>
    <t>Хайретдинов Салават</t>
  </si>
  <si>
    <t>Кондаков Егор</t>
  </si>
  <si>
    <t>Суслукин Иван</t>
  </si>
  <si>
    <t xml:space="preserve">Судьи: Хуснутдинов Р.В.,  </t>
  </si>
  <si>
    <t xml:space="preserve">              Судьи: Хуснутдинов Р.В.,  </t>
  </si>
  <si>
    <t xml:space="preserve">Кулапин А.В.,  </t>
  </si>
  <si>
    <t xml:space="preserve">Якунин В.В.,                                                 Троценко С.И.                               </t>
  </si>
  <si>
    <t>Девочки 9-10 лет                                                                            1 000 м</t>
  </si>
  <si>
    <t>Бекетова Ксения</t>
  </si>
  <si>
    <t>Долгова Александра</t>
  </si>
  <si>
    <t>Лобанова Ольга</t>
  </si>
  <si>
    <t>Зеленкина Маргарита</t>
  </si>
  <si>
    <t>Кочева надежда</t>
  </si>
  <si>
    <t>Лознян Мария</t>
  </si>
  <si>
    <t>Ладыгина Анастасия</t>
  </si>
  <si>
    <t>Горлова Елизавета</t>
  </si>
  <si>
    <t>Пьянкова Анастасия</t>
  </si>
  <si>
    <t>Бархатова Анастасия</t>
  </si>
  <si>
    <t>Корлыханова Дарья</t>
  </si>
  <si>
    <t>Проигрыш лидеру</t>
  </si>
  <si>
    <t>л</t>
  </si>
  <si>
    <t>Юноши 11-12 лет                                                                 2000 м</t>
  </si>
  <si>
    <t>Кулапин А.В.,                                 Якунин В.В.</t>
  </si>
  <si>
    <t>Секретари: Алексеева Т.А.</t>
  </si>
  <si>
    <t>Девочки 11-12 лет                                                                   2 000 м</t>
  </si>
  <si>
    <t>Горбунов Артём</t>
  </si>
  <si>
    <t>Карпов Александр</t>
  </si>
  <si>
    <t>Крушин Семён</t>
  </si>
  <si>
    <t>Игошин Иван</t>
  </si>
  <si>
    <t>Тотов Андрей</t>
  </si>
  <si>
    <t>Усталков Андрей</t>
  </si>
  <si>
    <t>Медведев Павел</t>
  </si>
  <si>
    <t>Сенин Савелий</t>
  </si>
  <si>
    <t>Русинов Илья</t>
  </si>
  <si>
    <t>Тупицын Дмитрий</t>
  </si>
  <si>
    <t>Борняков Иван</t>
  </si>
  <si>
    <t>Лупынин Дмитрий</t>
  </si>
  <si>
    <t>Токун Виктория</t>
  </si>
  <si>
    <t>Стахеева Елизавета</t>
  </si>
  <si>
    <t>Хисаметдинова Ильзира</t>
  </si>
  <si>
    <t>Упакова Розалина</t>
  </si>
  <si>
    <t>Берестова Юлия</t>
  </si>
  <si>
    <t>Шадрина Алёна</t>
  </si>
  <si>
    <t xml:space="preserve"> МКОУ СОШ № 3</t>
  </si>
  <si>
    <t>Зелёнкин Анатолий</t>
  </si>
  <si>
    <t>Юноши 13-15 лет                                                                       3000 м</t>
  </si>
  <si>
    <t>Девушки 13-15 лет                                                                3000 м</t>
  </si>
  <si>
    <t xml:space="preserve">Гл. судья      Белов Е.С.   </t>
  </si>
  <si>
    <t>Юнусов Вадим</t>
  </si>
  <si>
    <t>Кашин Алексей</t>
  </si>
  <si>
    <t>Семякин Виталий</t>
  </si>
  <si>
    <t>Сибагатов Раниль</t>
  </si>
  <si>
    <t>Гаврилов Анатолий</t>
  </si>
  <si>
    <t>Недоспелов Иван</t>
  </si>
  <si>
    <t>Гайнулин Булат</t>
  </si>
  <si>
    <t>Шарпёнков Алексей</t>
  </si>
  <si>
    <t>Ивакин Никита</t>
  </si>
  <si>
    <t>Горлов Александр</t>
  </si>
  <si>
    <t>Худайбердина Вилена</t>
  </si>
  <si>
    <t>Беспалова Кристина</t>
  </si>
  <si>
    <t>Миланченко Виктория</t>
  </si>
  <si>
    <t>Нуреева Сания</t>
  </si>
  <si>
    <t>Юноши 16-17 лет                                                                      5 000 м</t>
  </si>
  <si>
    <t>Девушки 16-17 лет                                                                3000 м</t>
  </si>
  <si>
    <t>Петухова Евгения</t>
  </si>
  <si>
    <t>Голубовский Владимир</t>
  </si>
  <si>
    <t>Власкин Владислав</t>
  </si>
  <si>
    <t xml:space="preserve">                                                     Протокол 5 ступень</t>
  </si>
  <si>
    <t>Юноши 18-29 лет                                                                      5 000 м</t>
  </si>
  <si>
    <t>Девушки 18-29 лет                                                                3000 м</t>
  </si>
  <si>
    <t>Никулин Александр</t>
  </si>
  <si>
    <t>Муфтаев Олег</t>
  </si>
  <si>
    <t>Попов Андрей</t>
  </si>
  <si>
    <t>Ватолин Вячеслав</t>
  </si>
  <si>
    <t>Охрана</t>
  </si>
  <si>
    <t>Лукин Сергей</t>
  </si>
  <si>
    <t>Никутин Иван</t>
  </si>
  <si>
    <t>Стахеева Надежда</t>
  </si>
  <si>
    <t>Калиновская Татьяна</t>
  </si>
  <si>
    <t>Гарифулина Альбина</t>
  </si>
  <si>
    <t>Ар.СОШ</t>
  </si>
  <si>
    <t>Абдрахманова Гульназ</t>
  </si>
  <si>
    <t xml:space="preserve">                                                     Протокол 6 ступень</t>
  </si>
  <si>
    <t xml:space="preserve">                                                     Протокол 4 ступень</t>
  </si>
  <si>
    <t>Мужчины 30-39 лет                                                                      5 000 м</t>
  </si>
  <si>
    <t>Женщины 30-39 лет                                                                3000 м</t>
  </si>
  <si>
    <t>Овчиников Денис</t>
  </si>
  <si>
    <t>Миронов Иван</t>
  </si>
  <si>
    <t>Мусин Альберт</t>
  </si>
  <si>
    <t>ВС</t>
  </si>
  <si>
    <t>Миронов Алексей</t>
  </si>
  <si>
    <t>Ламанова Анжела</t>
  </si>
  <si>
    <t>Лукоянова Лариса</t>
  </si>
  <si>
    <t xml:space="preserve">                                                     Протокол 9 ступень</t>
  </si>
  <si>
    <t>Мужчины 50-59 лет                                                                      5 000 м</t>
  </si>
  <si>
    <t>Женщины 40-49 лет                                                                3000 м</t>
  </si>
  <si>
    <t xml:space="preserve">                                                     Протокол 8 ступень</t>
  </si>
  <si>
    <t xml:space="preserve">                                                     Протокол 7 ступень</t>
  </si>
  <si>
    <t>Шайхетдинов Салават</t>
  </si>
  <si>
    <t>СШ</t>
  </si>
  <si>
    <t>Овчиников Владимир</t>
  </si>
  <si>
    <t>пенсионер</t>
  </si>
  <si>
    <t>Федько Генадий</t>
  </si>
  <si>
    <t>Пайгина Лариса</t>
  </si>
  <si>
    <t>Алексеева Лада</t>
  </si>
  <si>
    <t>Женщины 50-59 лет                                                                2000 м</t>
  </si>
  <si>
    <t>Д/с</t>
  </si>
  <si>
    <t xml:space="preserve">МКОУ СОШ №2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</si>
</sst>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[h]:mm:ss;@"/>
    <numFmt numFmtId="183" formatCode="[$-FC19]d\ mmmm\ yyyy\ &quot;г.&quot;"/>
    <numFmt numFmtId="184" formatCode="mm:ss.0;@"/>
    <numFmt numFmtId="185" formatCode="\+mm:ss.0"/>
    <numFmt numFmtId="186" formatCode="mm:ss.000\ "/>
    <numFmt numFmtId="187" formatCode="mm:ss.00\ 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184" fontId="2" fillId="32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87" fontId="2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187" fontId="2" fillId="32" borderId="14" xfId="0" applyNumberFormat="1" applyFont="1" applyFill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187" fontId="8" fillId="32" borderId="14" xfId="0" applyNumberFormat="1" applyFont="1" applyFill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82" zoomScaleNormal="82" zoomScaleSheetLayoutView="115" workbookViewId="0" topLeftCell="A1">
      <selection activeCell="C32" sqref="C32"/>
    </sheetView>
  </sheetViews>
  <sheetFormatPr defaultColWidth="9.140625" defaultRowHeight="12.75"/>
  <cols>
    <col min="1" max="1" width="7.28125" style="0" customWidth="1"/>
    <col min="2" max="2" width="22.00390625" style="0" customWidth="1"/>
    <col min="3" max="3" width="7.8515625" style="0" customWidth="1"/>
    <col min="4" max="4" width="6.57421875" style="0" customWidth="1"/>
    <col min="5" max="5" width="22.00390625" style="0" customWidth="1"/>
    <col min="6" max="6" width="10.28125" style="0" customWidth="1"/>
    <col min="7" max="7" width="11.8515625" style="1" customWidth="1"/>
    <col min="8" max="8" width="7.140625" style="0" customWidth="1"/>
    <col min="9" max="9" width="0" style="0" hidden="1" customWidth="1"/>
    <col min="10" max="10" width="9.140625" style="0" customWidth="1"/>
  </cols>
  <sheetData>
    <row r="1" spans="1:11" ht="12.75">
      <c r="A1" s="7"/>
      <c r="B1" s="7"/>
      <c r="C1" s="7"/>
      <c r="D1" s="7"/>
      <c r="E1" s="7"/>
      <c r="F1" s="7"/>
      <c r="G1" s="8"/>
      <c r="H1" s="9"/>
      <c r="I1" s="9"/>
      <c r="J1" s="10"/>
      <c r="K1" s="10"/>
    </row>
    <row r="2" spans="1:11" ht="12.75">
      <c r="A2" s="18"/>
      <c r="B2" s="64" t="s">
        <v>63</v>
      </c>
      <c r="C2" s="65"/>
      <c r="D2" s="65"/>
      <c r="E2" s="65"/>
      <c r="F2" s="10"/>
      <c r="G2" s="11"/>
      <c r="H2" s="10"/>
      <c r="I2" s="10"/>
      <c r="J2" s="10"/>
      <c r="K2" s="10"/>
    </row>
    <row r="3" spans="1:11" ht="12.75">
      <c r="A3" s="7" t="s">
        <v>74</v>
      </c>
      <c r="B3" s="7"/>
      <c r="C3" s="7"/>
      <c r="D3" s="7"/>
      <c r="E3" s="7"/>
      <c r="F3" s="7"/>
      <c r="G3" s="8"/>
      <c r="H3" s="9"/>
      <c r="I3" s="9"/>
      <c r="J3" s="10"/>
      <c r="K3" s="10"/>
    </row>
    <row r="4" spans="1:11" ht="12.75">
      <c r="A4" s="7" t="s">
        <v>64</v>
      </c>
      <c r="B4" s="7"/>
      <c r="C4" s="7"/>
      <c r="D4" s="7"/>
      <c r="E4" s="7"/>
      <c r="F4" s="7"/>
      <c r="G4" s="8"/>
      <c r="H4" s="9"/>
      <c r="I4" s="9"/>
      <c r="J4" s="10"/>
      <c r="K4" s="10"/>
    </row>
    <row r="5" spans="1:11" ht="12.75">
      <c r="A5" s="7" t="s">
        <v>82</v>
      </c>
      <c r="B5" s="7"/>
      <c r="C5" s="7"/>
      <c r="D5" s="7"/>
      <c r="E5" s="7"/>
      <c r="F5" s="7"/>
      <c r="G5" s="8"/>
      <c r="H5" s="9"/>
      <c r="I5" s="9"/>
      <c r="J5" s="10"/>
      <c r="K5" s="10"/>
    </row>
    <row r="6" spans="1:11" ht="13.5" thickBo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</row>
    <row r="7" spans="1:11" ht="12.75">
      <c r="A7" s="81" t="s">
        <v>5</v>
      </c>
      <c r="B7" s="73" t="s">
        <v>1</v>
      </c>
      <c r="C7" s="73" t="s">
        <v>60</v>
      </c>
      <c r="D7" s="73"/>
      <c r="E7" s="73" t="s">
        <v>2</v>
      </c>
      <c r="F7" s="75" t="s">
        <v>3</v>
      </c>
      <c r="G7" s="77" t="s">
        <v>114</v>
      </c>
      <c r="H7" s="73" t="s">
        <v>0</v>
      </c>
      <c r="I7" s="26" t="s">
        <v>4</v>
      </c>
      <c r="J7" s="79" t="s">
        <v>4</v>
      </c>
      <c r="K7" s="10"/>
    </row>
    <row r="8" spans="1:12" ht="25.5" customHeight="1">
      <c r="A8" s="82"/>
      <c r="B8" s="74"/>
      <c r="C8" s="74"/>
      <c r="D8" s="74"/>
      <c r="E8" s="74"/>
      <c r="F8" s="76"/>
      <c r="G8" s="78"/>
      <c r="H8" s="74"/>
      <c r="I8" s="56"/>
      <c r="J8" s="80"/>
      <c r="K8" s="10"/>
      <c r="L8" s="3"/>
    </row>
    <row r="9" spans="1:12" ht="12.75">
      <c r="A9" s="15">
        <v>1</v>
      </c>
      <c r="B9" s="35" t="s">
        <v>67</v>
      </c>
      <c r="C9" s="15">
        <v>1</v>
      </c>
      <c r="D9" s="15">
        <v>8</v>
      </c>
      <c r="E9" s="15" t="s">
        <v>31</v>
      </c>
      <c r="F9" s="54">
        <v>5.0347222222222216E-05</v>
      </c>
      <c r="G9" s="55">
        <f>F9-("00:04,35")</f>
        <v>0</v>
      </c>
      <c r="H9" s="15">
        <v>1</v>
      </c>
      <c r="I9" s="21"/>
      <c r="J9" s="15">
        <v>37</v>
      </c>
      <c r="K9" s="10" t="s">
        <v>26</v>
      </c>
      <c r="L9" s="3"/>
    </row>
    <row r="10" spans="1:11" ht="12.75">
      <c r="A10" s="15">
        <v>8</v>
      </c>
      <c r="B10" s="35" t="s">
        <v>51</v>
      </c>
      <c r="C10" s="15">
        <v>2</v>
      </c>
      <c r="D10" s="15">
        <v>8</v>
      </c>
      <c r="E10" s="15" t="s">
        <v>12</v>
      </c>
      <c r="F10" s="54">
        <v>5.7986111111111106E-05</v>
      </c>
      <c r="G10" s="55">
        <f>F10-("00:04,35")</f>
        <v>7.63888888888889E-06</v>
      </c>
      <c r="H10" s="15">
        <v>2</v>
      </c>
      <c r="I10" s="21"/>
      <c r="J10" s="15">
        <v>34</v>
      </c>
      <c r="K10" s="10" t="s">
        <v>26</v>
      </c>
    </row>
    <row r="11" spans="1:11" ht="12.75">
      <c r="A11" s="15">
        <v>17</v>
      </c>
      <c r="B11" s="35" t="s">
        <v>66</v>
      </c>
      <c r="C11" s="15">
        <v>3</v>
      </c>
      <c r="D11" s="15">
        <v>8</v>
      </c>
      <c r="E11" s="15" t="s">
        <v>31</v>
      </c>
      <c r="F11" s="54">
        <v>5.844907407407407E-05</v>
      </c>
      <c r="G11" s="55">
        <f>F11-("00:04,35")</f>
        <v>8.101851851851857E-06</v>
      </c>
      <c r="H11" s="15">
        <v>3</v>
      </c>
      <c r="I11" s="21"/>
      <c r="J11" s="15">
        <v>31</v>
      </c>
      <c r="K11" s="10"/>
    </row>
    <row r="12" spans="1:11" ht="12.75">
      <c r="A12" s="15">
        <v>18</v>
      </c>
      <c r="B12" s="35" t="s">
        <v>68</v>
      </c>
      <c r="C12" s="15">
        <v>4</v>
      </c>
      <c r="D12" s="15">
        <v>7</v>
      </c>
      <c r="E12" s="15" t="s">
        <v>10</v>
      </c>
      <c r="F12" s="54">
        <v>7.141203703703704E-05</v>
      </c>
      <c r="G12" s="55">
        <f>F12-("00:04,35")</f>
        <v>2.1064814814814823E-05</v>
      </c>
      <c r="H12" s="15">
        <v>4</v>
      </c>
      <c r="I12" s="21"/>
      <c r="J12" s="15">
        <v>27</v>
      </c>
      <c r="K12" s="10"/>
    </row>
    <row r="13" spans="1:11" ht="12.75">
      <c r="A13" s="15">
        <v>19</v>
      </c>
      <c r="B13" s="35" t="s">
        <v>65</v>
      </c>
      <c r="C13" s="15">
        <v>5</v>
      </c>
      <c r="D13" s="15">
        <v>8</v>
      </c>
      <c r="E13" s="15" t="s">
        <v>10</v>
      </c>
      <c r="F13" s="54">
        <v>7.546296296296295E-05</v>
      </c>
      <c r="G13" s="55">
        <f>F13-("00:04,35")</f>
        <v>2.5115740740740738E-05</v>
      </c>
      <c r="H13" s="15">
        <v>5</v>
      </c>
      <c r="I13" s="21"/>
      <c r="J13" s="15">
        <v>26</v>
      </c>
      <c r="K13" s="10" t="s">
        <v>26</v>
      </c>
    </row>
    <row r="14" spans="1:11" ht="1.5" customHeight="1" hidden="1">
      <c r="A14" s="14"/>
      <c r="B14" s="36"/>
      <c r="C14" s="14"/>
      <c r="D14" s="14"/>
      <c r="E14" s="14"/>
      <c r="F14" s="38"/>
      <c r="G14" s="2"/>
      <c r="H14" s="14"/>
      <c r="I14" s="19"/>
      <c r="J14" s="14"/>
      <c r="K14" s="10"/>
    </row>
    <row r="15" spans="1:11" ht="12.75" hidden="1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</row>
    <row r="16" spans="1:11" ht="12.75" hidden="1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 hidden="1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7.25" customHeight="1">
      <c r="A18" s="10"/>
      <c r="B18" s="10" t="s">
        <v>13</v>
      </c>
      <c r="C18" s="10"/>
      <c r="D18" s="10"/>
      <c r="E18" s="10" t="s">
        <v>72</v>
      </c>
      <c r="F18" s="10" t="s">
        <v>14</v>
      </c>
      <c r="G18" s="10"/>
      <c r="H18" s="11" t="s">
        <v>26</v>
      </c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 t="s">
        <v>71</v>
      </c>
      <c r="G19" s="10"/>
      <c r="H19" s="11"/>
      <c r="I19" s="10"/>
      <c r="J19" s="10"/>
      <c r="K19" s="10"/>
    </row>
    <row r="20" spans="1:11" ht="12.75">
      <c r="A20" s="10"/>
      <c r="B20" s="63" t="s">
        <v>69</v>
      </c>
      <c r="C20" s="10"/>
      <c r="D20" s="10"/>
      <c r="E20" s="10" t="s">
        <v>70</v>
      </c>
      <c r="F20" s="10" t="s">
        <v>15</v>
      </c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5">
      <c r="A22" s="39"/>
      <c r="B22" s="66" t="s">
        <v>73</v>
      </c>
      <c r="C22" s="67"/>
      <c r="D22" s="67"/>
      <c r="E22" s="67"/>
      <c r="F22" s="40"/>
      <c r="G22" s="41"/>
      <c r="H22" s="40"/>
      <c r="I22" s="42"/>
      <c r="J22" s="40"/>
      <c r="K22" s="10"/>
    </row>
    <row r="23" spans="1:11" ht="15">
      <c r="A23" s="7" t="s">
        <v>74</v>
      </c>
      <c r="B23" s="7"/>
      <c r="C23" s="7"/>
      <c r="D23" s="7"/>
      <c r="E23" s="7"/>
      <c r="F23" s="7"/>
      <c r="G23" s="8"/>
      <c r="H23" s="42"/>
      <c r="I23" s="42"/>
      <c r="J23" s="40"/>
      <c r="K23" s="10"/>
    </row>
    <row r="24" spans="1:11" ht="15">
      <c r="A24" s="7" t="s">
        <v>64</v>
      </c>
      <c r="B24" s="7"/>
      <c r="C24" s="7"/>
      <c r="D24" s="7"/>
      <c r="E24" s="7"/>
      <c r="F24" s="7"/>
      <c r="G24" s="8"/>
      <c r="H24" s="42"/>
      <c r="I24" s="42"/>
      <c r="J24" s="40"/>
      <c r="K24" s="10"/>
    </row>
    <row r="25" spans="1:11" ht="15">
      <c r="A25" s="7" t="s">
        <v>83</v>
      </c>
      <c r="B25" s="7"/>
      <c r="C25" s="7"/>
      <c r="D25" s="7"/>
      <c r="E25" s="7"/>
      <c r="F25" s="7"/>
      <c r="G25" s="8"/>
      <c r="H25" s="42"/>
      <c r="I25" s="42"/>
      <c r="J25" s="40"/>
      <c r="K25" s="10"/>
    </row>
    <row r="26" spans="1:11" ht="15.75" thickBot="1">
      <c r="A26" s="40"/>
      <c r="B26" s="40"/>
      <c r="C26" s="40"/>
      <c r="D26" s="40"/>
      <c r="E26" s="40"/>
      <c r="F26" s="40"/>
      <c r="G26" s="41"/>
      <c r="H26" s="40"/>
      <c r="I26" s="40"/>
      <c r="J26" s="40"/>
      <c r="K26" s="10"/>
    </row>
    <row r="27" spans="1:11" ht="12.75">
      <c r="A27" s="81" t="s">
        <v>5</v>
      </c>
      <c r="B27" s="73" t="s">
        <v>1</v>
      </c>
      <c r="C27" s="73" t="s">
        <v>60</v>
      </c>
      <c r="D27" s="73"/>
      <c r="E27" s="73" t="s">
        <v>2</v>
      </c>
      <c r="F27" s="75" t="s">
        <v>3</v>
      </c>
      <c r="G27" s="77" t="s">
        <v>114</v>
      </c>
      <c r="H27" s="73" t="s">
        <v>0</v>
      </c>
      <c r="I27" s="26" t="s">
        <v>4</v>
      </c>
      <c r="J27" s="79" t="s">
        <v>4</v>
      </c>
      <c r="K27" s="10"/>
    </row>
    <row r="28" spans="1:11" ht="12.75">
      <c r="A28" s="82"/>
      <c r="B28" s="74"/>
      <c r="C28" s="74"/>
      <c r="D28" s="74"/>
      <c r="E28" s="74"/>
      <c r="F28" s="76"/>
      <c r="G28" s="78"/>
      <c r="H28" s="74"/>
      <c r="I28" s="56"/>
      <c r="J28" s="80"/>
      <c r="K28" s="10"/>
    </row>
    <row r="29" spans="1:11" ht="15">
      <c r="A29" s="43">
        <v>15</v>
      </c>
      <c r="B29" s="44" t="s">
        <v>75</v>
      </c>
      <c r="C29" s="43">
        <v>1</v>
      </c>
      <c r="D29" s="43">
        <v>7</v>
      </c>
      <c r="E29" s="15" t="s">
        <v>31</v>
      </c>
      <c r="F29" s="57">
        <v>0.00011921296296296299</v>
      </c>
      <c r="G29" s="58">
        <f>F29-("00:10,30")</f>
        <v>0</v>
      </c>
      <c r="H29" s="43">
        <v>1</v>
      </c>
      <c r="I29" s="45"/>
      <c r="J29" s="43">
        <v>37</v>
      </c>
      <c r="K29" s="10" t="s">
        <v>26</v>
      </c>
    </row>
    <row r="30" spans="1:11" ht="15">
      <c r="A30" s="43">
        <v>20</v>
      </c>
      <c r="B30" s="44" t="s">
        <v>76</v>
      </c>
      <c r="C30" s="43">
        <v>2</v>
      </c>
      <c r="D30" s="43">
        <v>8</v>
      </c>
      <c r="E30" s="15" t="s">
        <v>31</v>
      </c>
      <c r="F30" s="57">
        <v>0.00012199074074074075</v>
      </c>
      <c r="G30" s="58">
        <f>F30-("00:10,30")</f>
        <v>2.777777777777761E-06</v>
      </c>
      <c r="H30" s="43">
        <v>2</v>
      </c>
      <c r="I30" s="45"/>
      <c r="J30" s="43">
        <v>34</v>
      </c>
      <c r="K30" s="10"/>
    </row>
    <row r="31" spans="1:11" ht="15">
      <c r="A31" s="43">
        <v>10</v>
      </c>
      <c r="B31" s="44" t="s">
        <v>79</v>
      </c>
      <c r="C31" s="43">
        <v>3</v>
      </c>
      <c r="D31" s="43">
        <v>8</v>
      </c>
      <c r="E31" s="43" t="s">
        <v>34</v>
      </c>
      <c r="F31" s="57">
        <v>0.00012858796296296294</v>
      </c>
      <c r="G31" s="58">
        <f>F31-("00:10,30")</f>
        <v>9.374999999999957E-06</v>
      </c>
      <c r="H31" s="43">
        <v>3</v>
      </c>
      <c r="I31" s="45"/>
      <c r="J31" s="43">
        <v>31</v>
      </c>
      <c r="K31" s="10" t="s">
        <v>26</v>
      </c>
    </row>
    <row r="32" spans="1:11" ht="15">
      <c r="A32" s="43">
        <v>3</v>
      </c>
      <c r="B32" s="44" t="s">
        <v>77</v>
      </c>
      <c r="C32" s="43">
        <v>4</v>
      </c>
      <c r="D32" s="43" t="s">
        <v>78</v>
      </c>
      <c r="E32" s="15" t="s">
        <v>31</v>
      </c>
      <c r="F32" s="57" t="s">
        <v>115</v>
      </c>
      <c r="G32" s="58" t="s">
        <v>115</v>
      </c>
      <c r="H32" s="43" t="s">
        <v>115</v>
      </c>
      <c r="I32" s="45"/>
      <c r="J32" s="43" t="s">
        <v>115</v>
      </c>
      <c r="K32" s="10"/>
    </row>
    <row r="33" spans="1:11" ht="7.5" customHeight="1">
      <c r="A33" s="40"/>
      <c r="B33" s="40"/>
      <c r="C33" s="40"/>
      <c r="D33" s="40"/>
      <c r="E33" s="40"/>
      <c r="F33" s="40"/>
      <c r="G33" s="41"/>
      <c r="H33" s="40"/>
      <c r="I33" s="40"/>
      <c r="J33" s="40"/>
      <c r="K33" s="10"/>
    </row>
    <row r="34" spans="1:11" ht="15" hidden="1">
      <c r="A34" s="40"/>
      <c r="B34" s="40"/>
      <c r="C34" s="40"/>
      <c r="D34" s="40"/>
      <c r="E34" s="40"/>
      <c r="F34" s="40"/>
      <c r="G34" s="41"/>
      <c r="H34" s="40"/>
      <c r="I34" s="40"/>
      <c r="J34" s="40"/>
      <c r="K34" s="10"/>
    </row>
    <row r="35" spans="1:11" ht="15" hidden="1">
      <c r="A35" s="40"/>
      <c r="B35" s="40"/>
      <c r="C35" s="40"/>
      <c r="D35" s="40"/>
      <c r="E35" s="40"/>
      <c r="F35" s="40"/>
      <c r="G35" s="41"/>
      <c r="H35" s="40"/>
      <c r="I35" s="40"/>
      <c r="J35" s="40"/>
      <c r="K35" s="10"/>
    </row>
    <row r="36" spans="1:11" ht="15">
      <c r="A36" s="40"/>
      <c r="B36" s="10" t="s">
        <v>13</v>
      </c>
      <c r="C36" s="10"/>
      <c r="D36" s="10"/>
      <c r="E36" s="10" t="s">
        <v>72</v>
      </c>
      <c r="F36" s="10" t="s">
        <v>14</v>
      </c>
      <c r="G36" s="10"/>
      <c r="H36" s="11" t="s">
        <v>26</v>
      </c>
      <c r="I36" s="40"/>
      <c r="J36" s="40"/>
      <c r="K36" s="10"/>
    </row>
    <row r="37" spans="1:11" ht="15">
      <c r="A37" s="40"/>
      <c r="B37" s="10"/>
      <c r="C37" s="10"/>
      <c r="D37" s="10"/>
      <c r="E37" s="10"/>
      <c r="F37" s="10" t="s">
        <v>71</v>
      </c>
      <c r="G37" s="10"/>
      <c r="H37" s="11"/>
      <c r="I37" s="40"/>
      <c r="J37" s="40"/>
      <c r="K37" s="10"/>
    </row>
    <row r="38" spans="1:11" ht="15">
      <c r="A38" s="40"/>
      <c r="B38" s="63" t="s">
        <v>69</v>
      </c>
      <c r="C38" s="10"/>
      <c r="D38" s="10"/>
      <c r="E38" s="10" t="s">
        <v>70</v>
      </c>
      <c r="F38" s="10" t="s">
        <v>15</v>
      </c>
      <c r="G38" s="11"/>
      <c r="H38" s="10"/>
      <c r="I38" s="40"/>
      <c r="J38" s="4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</sheetData>
  <sheetProtection/>
  <mergeCells count="20">
    <mergeCell ref="J27:J28"/>
    <mergeCell ref="H7:H8"/>
    <mergeCell ref="J7:J8"/>
    <mergeCell ref="A27:A28"/>
    <mergeCell ref="B27:B28"/>
    <mergeCell ref="C27:C28"/>
    <mergeCell ref="D27:D28"/>
    <mergeCell ref="E27:E28"/>
    <mergeCell ref="F27:F28"/>
    <mergeCell ref="G27:G28"/>
    <mergeCell ref="H27:H28"/>
    <mergeCell ref="B2:E2"/>
    <mergeCell ref="B22:E22"/>
    <mergeCell ref="A7:A8"/>
    <mergeCell ref="B7:B8"/>
    <mergeCell ref="G7:G8"/>
    <mergeCell ref="F7:F8"/>
    <mergeCell ref="E7:E8"/>
    <mergeCell ref="D7:D8"/>
    <mergeCell ref="C7:C8"/>
  </mergeCells>
  <printOptions/>
  <pageMargins left="0.4724409448818898" right="0.2755905511811024" top="0.2362204724409449" bottom="0.15748031496062992" header="0.2362204724409449" footer="0.1574803149606299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8">
      <selection activeCell="C33" sqref="C33:C44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6.00390625" style="0" customWidth="1"/>
    <col min="4" max="4" width="4.421875" style="0" customWidth="1"/>
    <col min="5" max="5" width="18.00390625" style="0" customWidth="1"/>
    <col min="6" max="6" width="8.140625" style="0" customWidth="1"/>
    <col min="7" max="7" width="10.00390625" style="0" customWidth="1"/>
    <col min="8" max="8" width="7.140625" style="0" customWidth="1"/>
    <col min="9" max="9" width="7.57421875" style="0" customWidth="1"/>
  </cols>
  <sheetData>
    <row r="1" spans="1:9" ht="12.75">
      <c r="A1" s="7" t="s">
        <v>80</v>
      </c>
      <c r="B1" s="7"/>
      <c r="C1" s="7"/>
      <c r="D1" s="7"/>
      <c r="E1" s="7"/>
      <c r="F1" s="7"/>
      <c r="G1" s="8"/>
      <c r="H1" s="9"/>
      <c r="I1" s="9"/>
    </row>
    <row r="2" spans="1:9" ht="10.5" customHeight="1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0.5" customHeight="1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1.25" customHeight="1">
      <c r="A4" s="7" t="s">
        <v>81</v>
      </c>
      <c r="B4" s="7"/>
      <c r="C4" s="7"/>
      <c r="D4" s="7"/>
      <c r="E4" s="7"/>
      <c r="F4" s="7"/>
      <c r="G4" s="8"/>
      <c r="H4" s="9"/>
      <c r="I4" s="9"/>
    </row>
    <row r="5" spans="1:9" ht="13.5" hidden="1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25.5">
      <c r="A6" s="101" t="s">
        <v>5</v>
      </c>
      <c r="B6" s="59" t="s">
        <v>1</v>
      </c>
      <c r="C6" s="59" t="s">
        <v>60</v>
      </c>
      <c r="D6" s="60"/>
      <c r="E6" s="59" t="s">
        <v>2</v>
      </c>
      <c r="F6" s="83" t="s">
        <v>3</v>
      </c>
      <c r="G6" s="84" t="s">
        <v>6</v>
      </c>
      <c r="H6" s="59" t="s">
        <v>0</v>
      </c>
      <c r="I6" s="59" t="s">
        <v>4</v>
      </c>
    </row>
    <row r="7" spans="1:9" ht="0.75" customHeight="1" hidden="1" thickBot="1">
      <c r="A7" s="49"/>
      <c r="B7" s="50"/>
      <c r="C7" s="51" t="s">
        <v>26</v>
      </c>
      <c r="D7" s="50"/>
      <c r="E7" s="50"/>
      <c r="F7" s="50"/>
      <c r="G7" s="52" t="s">
        <v>7</v>
      </c>
      <c r="H7" s="50"/>
      <c r="I7" s="100"/>
    </row>
    <row r="8" spans="1:10" ht="12.75">
      <c r="A8" s="15">
        <v>89</v>
      </c>
      <c r="B8" s="35" t="s">
        <v>88</v>
      </c>
      <c r="C8" s="15">
        <v>1</v>
      </c>
      <c r="D8" s="15">
        <v>9</v>
      </c>
      <c r="E8" s="15" t="s">
        <v>10</v>
      </c>
      <c r="F8" s="54">
        <v>4.652777777777777E-05</v>
      </c>
      <c r="G8" s="55">
        <f>F8-("00:04,02")</f>
        <v>0</v>
      </c>
      <c r="H8" s="15">
        <v>1</v>
      </c>
      <c r="I8" s="15">
        <v>37</v>
      </c>
      <c r="J8" s="61" t="s">
        <v>26</v>
      </c>
    </row>
    <row r="9" spans="1:9" ht="12.75">
      <c r="A9" s="15">
        <v>83</v>
      </c>
      <c r="B9" s="35" t="s">
        <v>91</v>
      </c>
      <c r="C9" s="15">
        <v>2</v>
      </c>
      <c r="D9" s="15">
        <v>10</v>
      </c>
      <c r="E9" s="15" t="s">
        <v>12</v>
      </c>
      <c r="F9" s="54">
        <v>4.6643518518518514E-05</v>
      </c>
      <c r="G9" s="55">
        <f aca="true" t="shared" si="0" ref="G9:G21">F9-("00:04,02")</f>
        <v>1.1574074074074682E-07</v>
      </c>
      <c r="H9" s="15">
        <v>2</v>
      </c>
      <c r="I9" s="15">
        <v>34</v>
      </c>
    </row>
    <row r="10" spans="1:10" ht="12.75">
      <c r="A10" s="15">
        <v>111</v>
      </c>
      <c r="B10" s="35" t="s">
        <v>86</v>
      </c>
      <c r="C10" s="15">
        <v>3</v>
      </c>
      <c r="D10" s="15">
        <v>9</v>
      </c>
      <c r="E10" s="15" t="s">
        <v>10</v>
      </c>
      <c r="F10" s="54">
        <v>5.0347222222222216E-05</v>
      </c>
      <c r="G10" s="55">
        <f t="shared" si="0"/>
        <v>3.8194444444444484E-06</v>
      </c>
      <c r="H10" s="15">
        <v>3</v>
      </c>
      <c r="I10" s="15">
        <v>31</v>
      </c>
      <c r="J10" s="61" t="s">
        <v>26</v>
      </c>
    </row>
    <row r="11" spans="1:9" ht="12.75">
      <c r="A11" s="15">
        <v>113</v>
      </c>
      <c r="B11" s="35" t="s">
        <v>89</v>
      </c>
      <c r="C11" s="15">
        <v>4</v>
      </c>
      <c r="D11" s="15">
        <v>9</v>
      </c>
      <c r="E11" s="15" t="s">
        <v>42</v>
      </c>
      <c r="F11" s="54">
        <v>5.891203703703703E-05</v>
      </c>
      <c r="G11" s="55">
        <f t="shared" si="0"/>
        <v>1.2384259259259266E-05</v>
      </c>
      <c r="H11" s="15">
        <v>4</v>
      </c>
      <c r="I11" s="15">
        <v>27</v>
      </c>
    </row>
    <row r="12" spans="1:9" ht="12.75">
      <c r="A12" s="15">
        <v>88</v>
      </c>
      <c r="B12" s="35" t="s">
        <v>93</v>
      </c>
      <c r="C12" s="15">
        <v>5</v>
      </c>
      <c r="D12" s="15">
        <v>10</v>
      </c>
      <c r="E12" s="15" t="s">
        <v>31</v>
      </c>
      <c r="F12" s="54">
        <v>5.99537037037037E-05</v>
      </c>
      <c r="G12" s="55">
        <f t="shared" si="0"/>
        <v>1.3425925925925933E-05</v>
      </c>
      <c r="H12" s="15">
        <v>5</v>
      </c>
      <c r="I12" s="15">
        <v>26</v>
      </c>
    </row>
    <row r="13" spans="1:10" ht="12.75">
      <c r="A13" s="15">
        <v>112</v>
      </c>
      <c r="B13" s="35" t="s">
        <v>90</v>
      </c>
      <c r="C13" s="15">
        <v>6</v>
      </c>
      <c r="D13" s="15">
        <v>10</v>
      </c>
      <c r="E13" s="15" t="s">
        <v>11</v>
      </c>
      <c r="F13" s="54">
        <v>6.0069444444444454E-05</v>
      </c>
      <c r="G13" s="55">
        <f t="shared" si="0"/>
        <v>1.3541666666666686E-05</v>
      </c>
      <c r="H13" s="15">
        <v>6</v>
      </c>
      <c r="I13" s="15">
        <v>25</v>
      </c>
      <c r="J13" s="61" t="s">
        <v>26</v>
      </c>
    </row>
    <row r="14" spans="1:9" ht="12.75">
      <c r="A14" s="15">
        <v>82</v>
      </c>
      <c r="B14" s="35" t="s">
        <v>84</v>
      </c>
      <c r="C14" s="15">
        <v>7</v>
      </c>
      <c r="D14" s="15">
        <v>9</v>
      </c>
      <c r="E14" s="15" t="s">
        <v>32</v>
      </c>
      <c r="F14" s="54">
        <v>6.0185185185185194E-05</v>
      </c>
      <c r="G14" s="55">
        <f t="shared" si="0"/>
        <v>1.3657407407407426E-05</v>
      </c>
      <c r="H14" s="15">
        <v>7</v>
      </c>
      <c r="I14" s="15">
        <v>24</v>
      </c>
    </row>
    <row r="15" spans="1:10" ht="12.75">
      <c r="A15" s="15">
        <v>99</v>
      </c>
      <c r="B15" s="35" t="s">
        <v>87</v>
      </c>
      <c r="C15" s="15">
        <v>8</v>
      </c>
      <c r="D15" s="15">
        <v>9</v>
      </c>
      <c r="E15" s="15" t="s">
        <v>10</v>
      </c>
      <c r="F15" s="54">
        <v>6.944444444444444E-05</v>
      </c>
      <c r="G15" s="55">
        <f t="shared" si="0"/>
        <v>2.2916666666666677E-05</v>
      </c>
      <c r="H15" s="15">
        <v>8</v>
      </c>
      <c r="I15" s="15">
        <v>23</v>
      </c>
      <c r="J15" s="46" t="s">
        <v>26</v>
      </c>
    </row>
    <row r="16" spans="1:10" ht="12.75">
      <c r="A16" s="15">
        <v>92</v>
      </c>
      <c r="B16" s="35" t="s">
        <v>92</v>
      </c>
      <c r="C16" s="15">
        <v>9</v>
      </c>
      <c r="D16" s="15">
        <v>10</v>
      </c>
      <c r="E16" s="15" t="s">
        <v>12</v>
      </c>
      <c r="F16" s="54">
        <v>7.175925925925926E-05</v>
      </c>
      <c r="G16" s="55">
        <f t="shared" si="0"/>
        <v>2.523148148148149E-05</v>
      </c>
      <c r="H16" s="15">
        <v>9</v>
      </c>
      <c r="I16" s="15">
        <v>22</v>
      </c>
      <c r="J16" s="46" t="s">
        <v>26</v>
      </c>
    </row>
    <row r="17" spans="1:9" ht="12.75">
      <c r="A17" s="15">
        <v>81</v>
      </c>
      <c r="B17" s="35" t="s">
        <v>85</v>
      </c>
      <c r="C17" s="15">
        <v>10</v>
      </c>
      <c r="D17" s="15">
        <v>9</v>
      </c>
      <c r="E17" s="15" t="s">
        <v>32</v>
      </c>
      <c r="F17" s="54">
        <v>7.384259259259259E-05</v>
      </c>
      <c r="G17" s="55">
        <f t="shared" si="0"/>
        <v>2.7314814814814826E-05</v>
      </c>
      <c r="H17" s="15">
        <v>10</v>
      </c>
      <c r="I17" s="15">
        <v>21</v>
      </c>
    </row>
    <row r="18" spans="1:9" ht="12.75">
      <c r="A18" s="15">
        <v>87</v>
      </c>
      <c r="B18" s="35" t="s">
        <v>97</v>
      </c>
      <c r="C18" s="15">
        <v>11</v>
      </c>
      <c r="D18" s="15">
        <v>9</v>
      </c>
      <c r="E18" s="15" t="s">
        <v>10</v>
      </c>
      <c r="F18" s="54">
        <v>7.418981481481481E-05</v>
      </c>
      <c r="G18" s="55">
        <f t="shared" si="0"/>
        <v>2.7662037037037046E-05</v>
      </c>
      <c r="H18" s="15">
        <v>11</v>
      </c>
      <c r="I18" s="15">
        <v>20</v>
      </c>
    </row>
    <row r="19" spans="1:10" ht="12.75">
      <c r="A19" s="15">
        <v>115</v>
      </c>
      <c r="B19" s="35" t="s">
        <v>95</v>
      </c>
      <c r="C19" s="15">
        <v>12</v>
      </c>
      <c r="D19" s="15">
        <v>10</v>
      </c>
      <c r="E19" s="15" t="s">
        <v>34</v>
      </c>
      <c r="F19" s="54">
        <v>9.548611111111112E-05</v>
      </c>
      <c r="G19" s="55">
        <f t="shared" si="0"/>
        <v>4.895833333333335E-05</v>
      </c>
      <c r="H19" s="15">
        <v>12</v>
      </c>
      <c r="I19" s="15">
        <v>19</v>
      </c>
      <c r="J19" s="61" t="s">
        <v>26</v>
      </c>
    </row>
    <row r="20" spans="1:9" ht="12.75">
      <c r="A20" s="15">
        <v>91</v>
      </c>
      <c r="B20" s="35" t="s">
        <v>94</v>
      </c>
      <c r="C20" s="15">
        <v>13</v>
      </c>
      <c r="D20" s="15">
        <v>10</v>
      </c>
      <c r="E20" s="15" t="s">
        <v>34</v>
      </c>
      <c r="F20" s="54">
        <v>9.710648148148149E-05</v>
      </c>
      <c r="G20" s="55">
        <f t="shared" si="0"/>
        <v>5.057870370370372E-05</v>
      </c>
      <c r="H20" s="15">
        <v>13</v>
      </c>
      <c r="I20" s="15">
        <v>18</v>
      </c>
    </row>
    <row r="21" spans="1:10" ht="12.75">
      <c r="A21" s="15">
        <v>90</v>
      </c>
      <c r="B21" s="35" t="s">
        <v>96</v>
      </c>
      <c r="C21" s="15">
        <v>14</v>
      </c>
      <c r="D21" s="15">
        <v>10</v>
      </c>
      <c r="E21" s="15" t="s">
        <v>10</v>
      </c>
      <c r="F21" s="54">
        <v>9.722222222222223E-05</v>
      </c>
      <c r="G21" s="55">
        <f t="shared" si="0"/>
        <v>5.069444444444446E-05</v>
      </c>
      <c r="H21" s="15">
        <v>14</v>
      </c>
      <c r="I21" s="15">
        <v>17</v>
      </c>
      <c r="J21" s="46" t="s">
        <v>26</v>
      </c>
    </row>
    <row r="22" spans="1:9" ht="12.75">
      <c r="A22" s="70" t="s">
        <v>62</v>
      </c>
      <c r="B22" s="70"/>
      <c r="C22" s="17" t="s">
        <v>99</v>
      </c>
      <c r="D22" s="17"/>
      <c r="E22" s="17"/>
      <c r="F22" s="17"/>
      <c r="G22" s="65" t="s">
        <v>100</v>
      </c>
      <c r="H22" s="65"/>
      <c r="I22" s="65"/>
    </row>
    <row r="23" spans="1:9" ht="12.75">
      <c r="A23" s="10"/>
      <c r="B23" s="10"/>
      <c r="C23" s="10"/>
      <c r="D23" s="10"/>
      <c r="E23" s="68" t="s">
        <v>101</v>
      </c>
      <c r="F23" s="68"/>
      <c r="G23" s="68"/>
      <c r="H23" s="68"/>
      <c r="I23" s="68"/>
    </row>
    <row r="24" spans="1:9" ht="12.75">
      <c r="A24" s="10"/>
      <c r="B24" s="10" t="s">
        <v>69</v>
      </c>
      <c r="C24" s="10"/>
      <c r="D24" s="10"/>
      <c r="E24" s="10" t="s">
        <v>70</v>
      </c>
      <c r="F24" s="10" t="s">
        <v>15</v>
      </c>
      <c r="G24" s="11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1"/>
      <c r="H25" s="10"/>
      <c r="I25" s="10"/>
    </row>
    <row r="26" spans="1:9" ht="12.75">
      <c r="A26" s="7" t="s">
        <v>9</v>
      </c>
      <c r="B26" s="7"/>
      <c r="C26" s="7"/>
      <c r="D26" s="7"/>
      <c r="E26" s="7"/>
      <c r="F26" s="7"/>
      <c r="G26" s="8"/>
      <c r="H26" s="9"/>
      <c r="I26" s="9"/>
    </row>
    <row r="27" spans="1:9" ht="12.75">
      <c r="A27" s="7" t="s">
        <v>74</v>
      </c>
      <c r="B27" s="7"/>
      <c r="C27" s="7"/>
      <c r="D27" s="7"/>
      <c r="E27" s="7"/>
      <c r="F27" s="7"/>
      <c r="G27" s="8"/>
      <c r="H27" s="9"/>
      <c r="I27" s="9"/>
    </row>
    <row r="28" spans="1:9" ht="12.75">
      <c r="A28" s="7" t="s">
        <v>64</v>
      </c>
      <c r="B28" s="7"/>
      <c r="C28" s="7"/>
      <c r="D28" s="7"/>
      <c r="E28" s="7"/>
      <c r="F28" s="7"/>
      <c r="G28" s="8"/>
      <c r="H28" s="9"/>
      <c r="I28" s="9"/>
    </row>
    <row r="29" spans="1:9" ht="12.75">
      <c r="A29" s="7" t="s">
        <v>102</v>
      </c>
      <c r="B29" s="7"/>
      <c r="C29" s="7"/>
      <c r="D29" s="7"/>
      <c r="E29" s="7"/>
      <c r="F29" s="7"/>
      <c r="G29" s="8"/>
      <c r="H29" s="9"/>
      <c r="I29" s="9"/>
    </row>
    <row r="30" spans="1:9" ht="13.5" thickBot="1">
      <c r="A30" s="10"/>
      <c r="B30" s="10"/>
      <c r="C30" s="10"/>
      <c r="D30" s="10"/>
      <c r="E30" s="10"/>
      <c r="F30" s="10"/>
      <c r="G30" s="11"/>
      <c r="H30" s="10"/>
      <c r="I30" s="10"/>
    </row>
    <row r="31" spans="1:9" ht="12.75">
      <c r="A31" s="22" t="s">
        <v>5</v>
      </c>
      <c r="B31" s="22" t="s">
        <v>1</v>
      </c>
      <c r="C31" s="22" t="s">
        <v>60</v>
      </c>
      <c r="D31" s="23"/>
      <c r="E31" s="22" t="s">
        <v>2</v>
      </c>
      <c r="F31" s="24" t="s">
        <v>3</v>
      </c>
      <c r="G31" s="25" t="s">
        <v>6</v>
      </c>
      <c r="H31" s="22" t="s">
        <v>0</v>
      </c>
      <c r="I31" s="12" t="s">
        <v>4</v>
      </c>
    </row>
    <row r="32" spans="1:9" ht="12.75">
      <c r="A32" s="49"/>
      <c r="B32" s="50"/>
      <c r="C32" s="51" t="s">
        <v>26</v>
      </c>
      <c r="D32" s="50"/>
      <c r="E32" s="50"/>
      <c r="F32" s="50"/>
      <c r="G32" s="52" t="s">
        <v>7</v>
      </c>
      <c r="H32" s="50"/>
      <c r="I32" s="53"/>
    </row>
    <row r="33" spans="1:10" ht="12.75">
      <c r="A33" s="15">
        <v>84</v>
      </c>
      <c r="B33" s="35" t="s">
        <v>104</v>
      </c>
      <c r="C33" s="15">
        <v>1</v>
      </c>
      <c r="D33" s="15">
        <v>9</v>
      </c>
      <c r="E33" s="15" t="s">
        <v>11</v>
      </c>
      <c r="F33" s="54">
        <v>5.05787037037037E-05</v>
      </c>
      <c r="G33" s="55">
        <f>F33-("00:04,37")</f>
        <v>0</v>
      </c>
      <c r="H33" s="15">
        <v>1</v>
      </c>
      <c r="I33" s="15">
        <v>37</v>
      </c>
      <c r="J33" s="61" t="s">
        <v>26</v>
      </c>
    </row>
    <row r="34" spans="1:9" ht="12.75">
      <c r="A34" s="15">
        <v>95</v>
      </c>
      <c r="B34" s="37" t="s">
        <v>107</v>
      </c>
      <c r="C34" s="15">
        <v>2</v>
      </c>
      <c r="D34" s="16">
        <v>9</v>
      </c>
      <c r="E34" s="15" t="s">
        <v>31</v>
      </c>
      <c r="F34" s="54">
        <v>5.219907407407406E-05</v>
      </c>
      <c r="G34" s="55">
        <f aca="true" t="shared" si="1" ref="G34:G43">F34-("00:04,37")</f>
        <v>1.6203703703703606E-06</v>
      </c>
      <c r="H34" s="15">
        <v>2</v>
      </c>
      <c r="I34" s="15">
        <v>34</v>
      </c>
    </row>
    <row r="35" spans="1:10" ht="12.75">
      <c r="A35" s="15">
        <v>86</v>
      </c>
      <c r="B35" s="37" t="s">
        <v>103</v>
      </c>
      <c r="C35" s="16">
        <v>3</v>
      </c>
      <c r="D35" s="16">
        <v>9</v>
      </c>
      <c r="E35" s="15" t="s">
        <v>10</v>
      </c>
      <c r="F35" s="54">
        <v>5.902777777777777E-05</v>
      </c>
      <c r="G35" s="55">
        <f t="shared" si="1"/>
        <v>8.44907407407407E-06</v>
      </c>
      <c r="H35" s="15">
        <v>3</v>
      </c>
      <c r="I35" s="15">
        <v>31</v>
      </c>
      <c r="J35" t="s">
        <v>26</v>
      </c>
    </row>
    <row r="36" spans="1:9" ht="12.75">
      <c r="A36" s="15">
        <v>119</v>
      </c>
      <c r="B36" s="37" t="s">
        <v>111</v>
      </c>
      <c r="C36" s="15">
        <v>4</v>
      </c>
      <c r="D36" s="16">
        <v>10</v>
      </c>
      <c r="E36" s="15" t="s">
        <v>34</v>
      </c>
      <c r="F36" s="54">
        <v>6.0995370370370374E-05</v>
      </c>
      <c r="G36" s="55">
        <f t="shared" si="1"/>
        <v>1.0416666666666671E-05</v>
      </c>
      <c r="H36" s="15">
        <v>4</v>
      </c>
      <c r="I36" s="15">
        <v>27</v>
      </c>
    </row>
    <row r="37" spans="1:9" ht="12.75">
      <c r="A37" s="15">
        <v>97</v>
      </c>
      <c r="B37" s="35" t="s">
        <v>106</v>
      </c>
      <c r="C37" s="15">
        <v>5</v>
      </c>
      <c r="D37" s="15">
        <v>10</v>
      </c>
      <c r="E37" s="15" t="s">
        <v>12</v>
      </c>
      <c r="F37" s="54">
        <v>6.145833333333333E-05</v>
      </c>
      <c r="G37" s="55">
        <f t="shared" si="1"/>
        <v>1.0879629629629625E-05</v>
      </c>
      <c r="H37" s="15">
        <v>5</v>
      </c>
      <c r="I37" s="15">
        <v>26</v>
      </c>
    </row>
    <row r="38" spans="1:9" ht="12.75">
      <c r="A38" s="15">
        <v>85</v>
      </c>
      <c r="B38" s="37" t="s">
        <v>112</v>
      </c>
      <c r="C38" s="16">
        <v>6</v>
      </c>
      <c r="D38" s="16">
        <v>10</v>
      </c>
      <c r="E38" s="15" t="s">
        <v>11</v>
      </c>
      <c r="F38" s="54">
        <v>6.203703703703704E-05</v>
      </c>
      <c r="G38" s="55">
        <f t="shared" si="1"/>
        <v>1.1458333333333339E-05</v>
      </c>
      <c r="H38" s="15">
        <v>6</v>
      </c>
      <c r="I38" s="15">
        <v>25</v>
      </c>
    </row>
    <row r="39" spans="1:9" ht="12.75">
      <c r="A39" s="15">
        <v>96</v>
      </c>
      <c r="B39" s="37" t="s">
        <v>113</v>
      </c>
      <c r="C39" s="15">
        <v>7</v>
      </c>
      <c r="D39" s="16">
        <v>10</v>
      </c>
      <c r="E39" s="15" t="s">
        <v>10</v>
      </c>
      <c r="F39" s="54">
        <v>7.546296296296295E-05</v>
      </c>
      <c r="G39" s="55">
        <f t="shared" si="1"/>
        <v>2.488425925925925E-05</v>
      </c>
      <c r="H39" s="15">
        <v>7</v>
      </c>
      <c r="I39" s="15">
        <v>24</v>
      </c>
    </row>
    <row r="40" spans="1:9" ht="12.75">
      <c r="A40" s="15">
        <v>114</v>
      </c>
      <c r="B40" s="37" t="s">
        <v>108</v>
      </c>
      <c r="C40" s="15">
        <v>8</v>
      </c>
      <c r="D40" s="16">
        <v>10</v>
      </c>
      <c r="E40" s="15" t="s">
        <v>34</v>
      </c>
      <c r="F40" s="54">
        <v>8.506944444444443E-05</v>
      </c>
      <c r="G40" s="55">
        <f t="shared" si="1"/>
        <v>3.449074074074073E-05</v>
      </c>
      <c r="H40" s="15">
        <v>8</v>
      </c>
      <c r="I40" s="15">
        <v>23</v>
      </c>
    </row>
    <row r="41" spans="1:9" ht="12.75">
      <c r="A41" s="15">
        <v>120</v>
      </c>
      <c r="B41" s="37" t="s">
        <v>110</v>
      </c>
      <c r="C41" s="16">
        <v>9</v>
      </c>
      <c r="D41" s="16">
        <v>10</v>
      </c>
      <c r="E41" s="15" t="s">
        <v>34</v>
      </c>
      <c r="F41" s="54">
        <v>9.490740740740739E-05</v>
      </c>
      <c r="G41" s="55">
        <f t="shared" si="1"/>
        <v>4.4328703703703686E-05</v>
      </c>
      <c r="H41" s="15">
        <v>9</v>
      </c>
      <c r="I41" s="15">
        <v>22</v>
      </c>
    </row>
    <row r="42" spans="1:9" ht="12.75">
      <c r="A42" s="15">
        <v>93</v>
      </c>
      <c r="B42" s="37" t="s">
        <v>105</v>
      </c>
      <c r="C42" s="15">
        <v>10</v>
      </c>
      <c r="D42" s="16">
        <v>10</v>
      </c>
      <c r="E42" s="15" t="s">
        <v>12</v>
      </c>
      <c r="F42" s="54">
        <v>9.791666666666667E-05</v>
      </c>
      <c r="G42" s="55">
        <f t="shared" si="1"/>
        <v>4.733796296296297E-05</v>
      </c>
      <c r="H42" s="15">
        <v>10</v>
      </c>
      <c r="I42" s="15">
        <v>21</v>
      </c>
    </row>
    <row r="43" spans="1:9" ht="12.75">
      <c r="A43" s="15">
        <v>116</v>
      </c>
      <c r="B43" s="35" t="s">
        <v>109</v>
      </c>
      <c r="C43" s="15">
        <v>11</v>
      </c>
      <c r="D43" s="15">
        <v>10</v>
      </c>
      <c r="E43" s="15" t="s">
        <v>34</v>
      </c>
      <c r="F43" s="54">
        <v>9.837962962962963E-05</v>
      </c>
      <c r="G43" s="55">
        <f t="shared" si="1"/>
        <v>4.780092592592593E-05</v>
      </c>
      <c r="H43" s="15">
        <v>11</v>
      </c>
      <c r="I43" s="16">
        <v>20</v>
      </c>
    </row>
    <row r="44" spans="1:9" ht="0.75" customHeight="1">
      <c r="A44" s="14"/>
      <c r="B44" s="36"/>
      <c r="C44" s="16">
        <v>12</v>
      </c>
      <c r="D44" s="14"/>
      <c r="E44" s="14"/>
      <c r="F44" s="38"/>
      <c r="G44" s="2"/>
      <c r="H44" s="14"/>
      <c r="I44" s="14"/>
    </row>
    <row r="45" spans="1:9" ht="12.75" hidden="1">
      <c r="A45" s="15"/>
      <c r="B45" s="35"/>
      <c r="C45" s="15"/>
      <c r="D45" s="15"/>
      <c r="E45" s="15"/>
      <c r="F45" s="38"/>
      <c r="G45" s="2"/>
      <c r="H45" s="15"/>
      <c r="I45" s="15"/>
    </row>
    <row r="46" spans="1:9" ht="12.75" hidden="1">
      <c r="A46" s="14"/>
      <c r="B46" s="35"/>
      <c r="C46" s="15"/>
      <c r="D46" s="15"/>
      <c r="E46" s="15"/>
      <c r="F46" s="38"/>
      <c r="G46" s="2"/>
      <c r="H46" s="14"/>
      <c r="I46" s="15"/>
    </row>
    <row r="47" spans="1:9" ht="12.75" hidden="1">
      <c r="A47" s="15"/>
      <c r="B47" s="35"/>
      <c r="C47" s="15"/>
      <c r="D47" s="15"/>
      <c r="E47" s="14"/>
      <c r="F47" s="38"/>
      <c r="G47" s="2"/>
      <c r="H47" s="15"/>
      <c r="I47" s="15"/>
    </row>
    <row r="48" spans="1:9" ht="12.75" hidden="1">
      <c r="A48" s="14"/>
      <c r="B48" s="35"/>
      <c r="C48" s="15"/>
      <c r="D48" s="15"/>
      <c r="E48" s="14"/>
      <c r="F48" s="38"/>
      <c r="G48" s="2"/>
      <c r="H48" s="14"/>
      <c r="I48" s="15"/>
    </row>
    <row r="49" spans="1:9" ht="12.75" hidden="1">
      <c r="A49" s="15"/>
      <c r="B49" s="35"/>
      <c r="C49" s="15"/>
      <c r="D49" s="15"/>
      <c r="E49" s="15"/>
      <c r="F49" s="38"/>
      <c r="G49" s="2"/>
      <c r="H49" s="15"/>
      <c r="I49" s="15"/>
    </row>
    <row r="50" spans="1:9" ht="12.75" hidden="1">
      <c r="A50" s="14"/>
      <c r="B50" s="35"/>
      <c r="C50" s="15"/>
      <c r="D50" s="15"/>
      <c r="E50" s="15"/>
      <c r="F50" s="38"/>
      <c r="G50" s="2"/>
      <c r="H50" s="14"/>
      <c r="I50" s="15"/>
    </row>
    <row r="51" spans="1:9" ht="12.75" hidden="1">
      <c r="A51" s="15"/>
      <c r="B51" s="35"/>
      <c r="C51" s="15"/>
      <c r="D51" s="15"/>
      <c r="E51" s="14"/>
      <c r="F51" s="38"/>
      <c r="G51" s="2"/>
      <c r="H51" s="15"/>
      <c r="I51" s="15"/>
    </row>
    <row r="52" spans="1:9" ht="12.75" hidden="1">
      <c r="A52" s="14"/>
      <c r="B52" s="35"/>
      <c r="C52" s="15"/>
      <c r="D52" s="15"/>
      <c r="E52" s="15"/>
      <c r="F52" s="38"/>
      <c r="G52" s="2"/>
      <c r="H52" s="14"/>
      <c r="I52" s="15"/>
    </row>
    <row r="53" spans="1:9" ht="12.75" hidden="1">
      <c r="A53" s="15"/>
      <c r="B53" s="35"/>
      <c r="C53" s="15"/>
      <c r="D53" s="15"/>
      <c r="E53" s="14"/>
      <c r="F53" s="38"/>
      <c r="G53" s="2"/>
      <c r="H53" s="15"/>
      <c r="I53" s="15"/>
    </row>
    <row r="54" spans="1:9" ht="12.75" hidden="1">
      <c r="A54" s="14"/>
      <c r="B54" s="35"/>
      <c r="C54" s="15"/>
      <c r="D54" s="15"/>
      <c r="E54" s="14"/>
      <c r="F54" s="38"/>
      <c r="G54" s="2"/>
      <c r="H54" s="14"/>
      <c r="I54" s="15"/>
    </row>
    <row r="55" spans="1:9" ht="12.75" hidden="1">
      <c r="A55" s="15"/>
      <c r="B55" s="35"/>
      <c r="C55" s="15"/>
      <c r="D55" s="15"/>
      <c r="E55" s="15"/>
      <c r="F55" s="38"/>
      <c r="G55" s="2"/>
      <c r="H55" s="15"/>
      <c r="I55" s="15"/>
    </row>
    <row r="56" spans="1:9" ht="12.75" hidden="1">
      <c r="A56" s="14"/>
      <c r="B56" s="35"/>
      <c r="C56" s="15"/>
      <c r="D56" s="15"/>
      <c r="E56" s="15"/>
      <c r="F56" s="38"/>
      <c r="G56" s="2"/>
      <c r="H56" s="14"/>
      <c r="I56" s="15"/>
    </row>
    <row r="57" spans="1:9" ht="12.75" hidden="1">
      <c r="A57" s="15"/>
      <c r="B57" s="35"/>
      <c r="C57" s="15"/>
      <c r="D57" s="15"/>
      <c r="E57" s="14"/>
      <c r="F57" s="38"/>
      <c r="G57" s="2"/>
      <c r="H57" s="15"/>
      <c r="I57" s="15"/>
    </row>
    <row r="58" spans="1:9" ht="12.75" hidden="1">
      <c r="A58" s="14"/>
      <c r="B58" s="35"/>
      <c r="C58" s="15"/>
      <c r="D58" s="15"/>
      <c r="E58" s="15"/>
      <c r="F58" s="38"/>
      <c r="G58" s="2"/>
      <c r="H58" s="14"/>
      <c r="I58" s="15"/>
    </row>
    <row r="59" spans="1:9" ht="12.75" hidden="1">
      <c r="A59" s="15"/>
      <c r="B59" s="35"/>
      <c r="C59" s="15"/>
      <c r="D59" s="15"/>
      <c r="E59" s="15"/>
      <c r="F59" s="38"/>
      <c r="G59" s="2"/>
      <c r="H59" s="15"/>
      <c r="I59" s="15"/>
    </row>
    <row r="60" spans="1:9" ht="12.75" hidden="1">
      <c r="A60" s="14"/>
      <c r="B60" s="35"/>
      <c r="C60" s="15"/>
      <c r="D60" s="15"/>
      <c r="E60" s="15"/>
      <c r="F60" s="38"/>
      <c r="G60" s="2"/>
      <c r="H60" s="14"/>
      <c r="I60" s="15"/>
    </row>
    <row r="61" spans="1:9" ht="12.75" hidden="1">
      <c r="A61" s="15"/>
      <c r="B61" s="15"/>
      <c r="C61" s="15"/>
      <c r="D61" s="15"/>
      <c r="E61" s="15"/>
      <c r="F61" s="38"/>
      <c r="G61" s="2"/>
      <c r="H61" s="15"/>
      <c r="I61" s="15"/>
    </row>
    <row r="62" spans="1:9" ht="12.75" hidden="1">
      <c r="A62" s="14"/>
      <c r="B62" s="15"/>
      <c r="C62" s="15"/>
      <c r="D62" s="15"/>
      <c r="E62" s="14"/>
      <c r="F62" s="38"/>
      <c r="G62" s="2"/>
      <c r="H62" s="14"/>
      <c r="I62" s="15"/>
    </row>
    <row r="63" spans="1:9" ht="12.75" hidden="1">
      <c r="A63" s="15"/>
      <c r="B63" s="15"/>
      <c r="C63" s="15"/>
      <c r="D63" s="15"/>
      <c r="E63" s="15"/>
      <c r="F63" s="38"/>
      <c r="G63" s="2"/>
      <c r="H63" s="15"/>
      <c r="I63" s="15"/>
    </row>
    <row r="64" spans="1:9" ht="12.75" hidden="1">
      <c r="A64" s="14"/>
      <c r="B64" s="15"/>
      <c r="C64" s="15"/>
      <c r="D64" s="15"/>
      <c r="E64" s="15"/>
      <c r="F64" s="38"/>
      <c r="G64" s="2"/>
      <c r="H64" s="14"/>
      <c r="I64" s="15"/>
    </row>
    <row r="65" spans="1:9" ht="103.5" customHeight="1" hidden="1">
      <c r="A65" s="69"/>
      <c r="B65" s="69"/>
      <c r="C65" s="15"/>
      <c r="D65" s="15"/>
      <c r="E65" s="14"/>
      <c r="F65" s="38"/>
      <c r="G65" s="2"/>
      <c r="H65" s="15"/>
      <c r="I65" s="15"/>
    </row>
    <row r="66" spans="1:9" ht="12.75">
      <c r="A66" s="32"/>
      <c r="B66" s="32"/>
      <c r="C66" s="10"/>
      <c r="D66" s="10"/>
      <c r="E66" s="10"/>
      <c r="F66" s="10"/>
      <c r="G66" s="10"/>
      <c r="H66" s="10"/>
      <c r="I66" s="10"/>
    </row>
    <row r="67" spans="1:9" ht="12.75">
      <c r="A67" s="70" t="s">
        <v>62</v>
      </c>
      <c r="B67" s="70"/>
      <c r="C67" s="17" t="s">
        <v>99</v>
      </c>
      <c r="D67" s="17"/>
      <c r="E67" s="17"/>
      <c r="F67" s="17"/>
      <c r="G67" s="65" t="s">
        <v>100</v>
      </c>
      <c r="H67" s="65"/>
      <c r="I67" s="65"/>
    </row>
    <row r="68" spans="1:9" ht="12.75">
      <c r="A68" s="10"/>
      <c r="B68" s="10"/>
      <c r="C68" s="10"/>
      <c r="D68" s="10"/>
      <c r="E68" s="68" t="s">
        <v>101</v>
      </c>
      <c r="F68" s="68"/>
      <c r="G68" s="68"/>
      <c r="H68" s="68"/>
      <c r="I68" s="68"/>
    </row>
    <row r="69" spans="1:9" ht="12.75">
      <c r="A69" s="10"/>
      <c r="B69" s="10" t="s">
        <v>69</v>
      </c>
      <c r="C69" s="10"/>
      <c r="D69" s="10"/>
      <c r="E69" s="10" t="s">
        <v>70</v>
      </c>
      <c r="F69" s="10" t="s">
        <v>15</v>
      </c>
      <c r="G69" s="11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136" spans="10:11" ht="12.75">
      <c r="J136" s="4"/>
      <c r="K136" s="4"/>
    </row>
    <row r="137" spans="10:11" ht="12.75">
      <c r="J137" s="4"/>
      <c r="K137" s="4"/>
    </row>
  </sheetData>
  <sheetProtection/>
  <mergeCells count="4">
    <mergeCell ref="G22:I22"/>
    <mergeCell ref="E23:I23"/>
    <mergeCell ref="G67:I67"/>
    <mergeCell ref="E68:I6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3">
      <selection activeCell="C8" sqref="C8:C22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6.7109375" style="0" customWidth="1"/>
    <col min="4" max="4" width="4.421875" style="0" customWidth="1"/>
    <col min="5" max="5" width="16.57421875" style="0" customWidth="1"/>
    <col min="6" max="6" width="8.57421875" style="0" customWidth="1"/>
    <col min="8" max="8" width="7.00390625" style="0" customWidth="1"/>
    <col min="9" max="9" width="7.28125" style="0" customWidth="1"/>
  </cols>
  <sheetData>
    <row r="1" spans="1:9" ht="15.75">
      <c r="A1" s="7" t="s">
        <v>8</v>
      </c>
      <c r="B1" s="34"/>
      <c r="C1" s="34"/>
      <c r="D1" s="34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116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22" t="s">
        <v>5</v>
      </c>
      <c r="B6" s="22" t="s">
        <v>1</v>
      </c>
      <c r="C6" s="22" t="s">
        <v>61</v>
      </c>
      <c r="D6" s="23"/>
      <c r="E6" s="22" t="s">
        <v>2</v>
      </c>
      <c r="F6" s="24" t="s">
        <v>3</v>
      </c>
      <c r="G6" s="25" t="s">
        <v>6</v>
      </c>
      <c r="H6" s="22" t="s">
        <v>0</v>
      </c>
      <c r="I6" s="79" t="s">
        <v>4</v>
      </c>
    </row>
    <row r="7" spans="1:9" ht="13.5" thickBot="1">
      <c r="A7" s="27"/>
      <c r="B7" s="28"/>
      <c r="C7" s="29" t="s">
        <v>26</v>
      </c>
      <c r="D7" s="28"/>
      <c r="E7" s="28"/>
      <c r="F7" s="28"/>
      <c r="G7" s="30" t="s">
        <v>7</v>
      </c>
      <c r="H7" s="28"/>
      <c r="I7" s="99"/>
    </row>
    <row r="8" spans="1:9" ht="12.75">
      <c r="A8" s="14">
        <v>4</v>
      </c>
      <c r="B8" s="36" t="s">
        <v>35</v>
      </c>
      <c r="C8" s="14">
        <v>1</v>
      </c>
      <c r="D8" s="20">
        <v>12</v>
      </c>
      <c r="E8" s="15" t="s">
        <v>32</v>
      </c>
      <c r="F8" s="38">
        <v>8.206018518518519E-05</v>
      </c>
      <c r="G8" s="2">
        <f>F8-("00:07,09")</f>
        <v>0</v>
      </c>
      <c r="H8" s="14">
        <v>1</v>
      </c>
      <c r="I8" s="14">
        <v>37</v>
      </c>
    </row>
    <row r="9" spans="1:9" ht="12.75">
      <c r="A9" s="15">
        <v>8</v>
      </c>
      <c r="B9" s="35" t="s">
        <v>129</v>
      </c>
      <c r="C9" s="15">
        <v>2</v>
      </c>
      <c r="D9" s="21">
        <v>12</v>
      </c>
      <c r="E9" s="14" t="s">
        <v>31</v>
      </c>
      <c r="F9" s="38">
        <v>8.344907407407407E-05</v>
      </c>
      <c r="G9" s="2">
        <f aca="true" t="shared" si="0" ref="G9:G22">F9-("00:07,09")</f>
        <v>1.3888888888888805E-06</v>
      </c>
      <c r="H9" s="15">
        <v>2</v>
      </c>
      <c r="I9" s="15">
        <v>34</v>
      </c>
    </row>
    <row r="10" spans="1:9" ht="12.75">
      <c r="A10" s="14">
        <v>17</v>
      </c>
      <c r="B10" s="35" t="s">
        <v>120</v>
      </c>
      <c r="C10" s="15">
        <v>3</v>
      </c>
      <c r="D10" s="21">
        <v>11</v>
      </c>
      <c r="E10" s="14" t="s">
        <v>10</v>
      </c>
      <c r="F10" s="38">
        <v>8.726851851851853E-05</v>
      </c>
      <c r="G10" s="2">
        <f t="shared" si="0"/>
        <v>5.2083333333333425E-06</v>
      </c>
      <c r="H10" s="14">
        <v>3</v>
      </c>
      <c r="I10" s="15">
        <v>31</v>
      </c>
    </row>
    <row r="11" spans="1:9" ht="12.75">
      <c r="A11" s="15">
        <v>27</v>
      </c>
      <c r="B11" s="35" t="s">
        <v>130</v>
      </c>
      <c r="C11" s="14">
        <v>4</v>
      </c>
      <c r="D11" s="21">
        <v>11</v>
      </c>
      <c r="E11" s="14" t="s">
        <v>31</v>
      </c>
      <c r="F11" s="38">
        <v>9.270833333333333E-05</v>
      </c>
      <c r="G11" s="2">
        <f t="shared" si="0"/>
        <v>1.0648148148148138E-05</v>
      </c>
      <c r="H11" s="15">
        <v>4</v>
      </c>
      <c r="I11" s="15">
        <v>27</v>
      </c>
    </row>
    <row r="12" spans="1:9" ht="12.75">
      <c r="A12" s="14">
        <v>13</v>
      </c>
      <c r="B12" s="35" t="s">
        <v>121</v>
      </c>
      <c r="C12" s="15">
        <v>5</v>
      </c>
      <c r="D12" s="21">
        <v>11</v>
      </c>
      <c r="E12" s="15" t="s">
        <v>10</v>
      </c>
      <c r="F12" s="38">
        <v>9.479166666666665E-05</v>
      </c>
      <c r="G12" s="2">
        <f t="shared" si="0"/>
        <v>1.2731481481481459E-05</v>
      </c>
      <c r="H12" s="14">
        <v>5</v>
      </c>
      <c r="I12" s="15">
        <v>26</v>
      </c>
    </row>
    <row r="13" spans="1:9" ht="12.75">
      <c r="A13" s="15">
        <v>3</v>
      </c>
      <c r="B13" s="35" t="s">
        <v>122</v>
      </c>
      <c r="C13" s="15">
        <v>6</v>
      </c>
      <c r="D13" s="21">
        <v>11</v>
      </c>
      <c r="E13" s="15" t="s">
        <v>10</v>
      </c>
      <c r="F13" s="38">
        <v>9.664351851851852E-05</v>
      </c>
      <c r="G13" s="2">
        <f t="shared" si="0"/>
        <v>1.4583333333333326E-05</v>
      </c>
      <c r="H13" s="15">
        <v>6</v>
      </c>
      <c r="I13" s="15">
        <v>25</v>
      </c>
    </row>
    <row r="14" spans="1:9" ht="12.75">
      <c r="A14" s="14">
        <v>15</v>
      </c>
      <c r="B14" s="35" t="s">
        <v>124</v>
      </c>
      <c r="C14" s="14">
        <v>7</v>
      </c>
      <c r="D14" s="21">
        <v>11</v>
      </c>
      <c r="E14" s="15" t="s">
        <v>10</v>
      </c>
      <c r="F14" s="38">
        <v>9.907407407407407E-05</v>
      </c>
      <c r="G14" s="2">
        <f t="shared" si="0"/>
        <v>1.701388888888888E-05</v>
      </c>
      <c r="H14" s="14">
        <v>7</v>
      </c>
      <c r="I14" s="15">
        <v>24</v>
      </c>
    </row>
    <row r="15" spans="1:9" ht="12.75">
      <c r="A15" s="15">
        <v>1</v>
      </c>
      <c r="B15" s="37" t="s">
        <v>30</v>
      </c>
      <c r="C15" s="15">
        <v>8</v>
      </c>
      <c r="D15" s="31">
        <v>11</v>
      </c>
      <c r="E15" s="15" t="s">
        <v>10</v>
      </c>
      <c r="F15" s="38">
        <v>0.0001046296296296296</v>
      </c>
      <c r="G15" s="2">
        <f t="shared" si="0"/>
        <v>2.2569444444444416E-05</v>
      </c>
      <c r="H15" s="15">
        <v>8</v>
      </c>
      <c r="I15" s="15">
        <v>23</v>
      </c>
    </row>
    <row r="16" spans="1:9" ht="12.75">
      <c r="A16" s="14">
        <v>14</v>
      </c>
      <c r="B16" s="35" t="s">
        <v>123</v>
      </c>
      <c r="C16" s="15">
        <v>9</v>
      </c>
      <c r="D16" s="21">
        <v>11</v>
      </c>
      <c r="E16" s="15" t="s">
        <v>10</v>
      </c>
      <c r="F16" s="38">
        <v>0.00012858796296296294</v>
      </c>
      <c r="G16" s="2">
        <f t="shared" si="0"/>
        <v>4.6527777777777754E-05</v>
      </c>
      <c r="H16" s="14">
        <v>9</v>
      </c>
      <c r="I16" s="15">
        <v>22</v>
      </c>
    </row>
    <row r="17" spans="1:9" ht="12.75">
      <c r="A17" s="15">
        <v>19</v>
      </c>
      <c r="B17" s="35" t="s">
        <v>125</v>
      </c>
      <c r="C17" s="14">
        <v>10</v>
      </c>
      <c r="D17" s="21">
        <v>11</v>
      </c>
      <c r="E17" s="15" t="s">
        <v>32</v>
      </c>
      <c r="F17" s="38">
        <v>0.0001326388888888889</v>
      </c>
      <c r="G17" s="2">
        <f t="shared" si="0"/>
        <v>5.057870370370371E-05</v>
      </c>
      <c r="H17" s="15">
        <v>10</v>
      </c>
      <c r="I17" s="15">
        <v>21</v>
      </c>
    </row>
    <row r="18" spans="1:9" ht="12.75">
      <c r="A18" s="14">
        <v>12</v>
      </c>
      <c r="B18" s="35" t="s">
        <v>131</v>
      </c>
      <c r="C18" s="15">
        <v>11</v>
      </c>
      <c r="D18" s="21">
        <v>11</v>
      </c>
      <c r="E18" s="15" t="s">
        <v>28</v>
      </c>
      <c r="F18" s="38">
        <v>0.00013993055555555555</v>
      </c>
      <c r="G18" s="2">
        <f t="shared" si="0"/>
        <v>5.787037037037036E-05</v>
      </c>
      <c r="H18" s="14">
        <v>11</v>
      </c>
      <c r="I18" s="15">
        <v>20</v>
      </c>
    </row>
    <row r="19" spans="1:9" ht="12.75">
      <c r="A19" s="15">
        <v>29</v>
      </c>
      <c r="B19" s="35" t="s">
        <v>139</v>
      </c>
      <c r="C19" s="15">
        <v>12</v>
      </c>
      <c r="D19" s="21">
        <v>11</v>
      </c>
      <c r="E19" s="14" t="s">
        <v>28</v>
      </c>
      <c r="F19" s="38">
        <v>0.0001425925925925926</v>
      </c>
      <c r="G19" s="2">
        <f t="shared" si="0"/>
        <v>6.053240740740741E-05</v>
      </c>
      <c r="H19" s="15">
        <v>12</v>
      </c>
      <c r="I19" s="15">
        <v>19</v>
      </c>
    </row>
    <row r="20" spans="1:9" ht="12.75">
      <c r="A20" s="14">
        <v>16</v>
      </c>
      <c r="B20" s="35" t="s">
        <v>127</v>
      </c>
      <c r="C20" s="14">
        <v>13</v>
      </c>
      <c r="D20" s="21">
        <v>11</v>
      </c>
      <c r="E20" s="14" t="s">
        <v>138</v>
      </c>
      <c r="F20" s="38">
        <v>0.00016712962962962962</v>
      </c>
      <c r="G20" s="2">
        <f t="shared" si="0"/>
        <v>8.506944444444443E-05</v>
      </c>
      <c r="H20" s="14">
        <v>13</v>
      </c>
      <c r="I20" s="15">
        <v>18</v>
      </c>
    </row>
    <row r="21" spans="1:9" ht="12.75">
      <c r="A21" s="15">
        <v>2</v>
      </c>
      <c r="B21" s="35" t="s">
        <v>126</v>
      </c>
      <c r="C21" s="15">
        <v>14</v>
      </c>
      <c r="D21" s="21">
        <v>11</v>
      </c>
      <c r="E21" s="15" t="s">
        <v>138</v>
      </c>
      <c r="F21" s="38">
        <v>0.00017534722222222222</v>
      </c>
      <c r="G21" s="2">
        <f t="shared" si="0"/>
        <v>9.328703703703703E-05</v>
      </c>
      <c r="H21" s="15">
        <v>14</v>
      </c>
      <c r="I21" s="15">
        <v>17</v>
      </c>
    </row>
    <row r="22" spans="1:10" ht="12.75">
      <c r="A22" s="14">
        <v>11</v>
      </c>
      <c r="B22" s="35" t="s">
        <v>128</v>
      </c>
      <c r="C22" s="15">
        <v>15</v>
      </c>
      <c r="D22" s="21">
        <v>11</v>
      </c>
      <c r="E22" s="15" t="s">
        <v>138</v>
      </c>
      <c r="F22" s="38">
        <v>0.00018518518518518518</v>
      </c>
      <c r="G22" s="2">
        <f t="shared" si="0"/>
        <v>0.00010312499999999999</v>
      </c>
      <c r="H22" s="14">
        <v>15</v>
      </c>
      <c r="I22" s="15">
        <v>16</v>
      </c>
      <c r="J22" s="46" t="s">
        <v>26</v>
      </c>
    </row>
    <row r="23" spans="1:9" ht="12.75" hidden="1">
      <c r="A23" s="15"/>
      <c r="B23" s="35"/>
      <c r="C23" s="15"/>
      <c r="D23" s="21"/>
      <c r="E23" s="15"/>
      <c r="F23" s="38"/>
      <c r="G23" s="2"/>
      <c r="H23" s="15"/>
      <c r="I23" s="15"/>
    </row>
    <row r="24" spans="1:9" ht="12.75" hidden="1">
      <c r="A24" s="14"/>
      <c r="B24" s="35"/>
      <c r="C24" s="21"/>
      <c r="D24" s="21"/>
      <c r="E24" s="15"/>
      <c r="F24" s="38"/>
      <c r="G24" s="2"/>
      <c r="H24" s="14"/>
      <c r="I24" s="15"/>
    </row>
    <row r="25" spans="1:9" ht="12.75" hidden="1">
      <c r="A25" s="15"/>
      <c r="B25" s="35"/>
      <c r="C25" s="21"/>
      <c r="D25" s="21"/>
      <c r="E25" s="15"/>
      <c r="F25" s="38"/>
      <c r="G25" s="2"/>
      <c r="H25" s="15"/>
      <c r="I25" s="15"/>
    </row>
    <row r="26" spans="1:9" ht="12.75" hidden="1">
      <c r="A26" s="14"/>
      <c r="B26" s="35"/>
      <c r="C26" s="21"/>
      <c r="D26" s="21"/>
      <c r="E26" s="15"/>
      <c r="F26" s="38"/>
      <c r="G26" s="2"/>
      <c r="H26" s="14"/>
      <c r="I26" s="15"/>
    </row>
    <row r="27" spans="1:9" ht="12.75">
      <c r="A27" s="32" t="s">
        <v>13</v>
      </c>
      <c r="B27" s="32"/>
      <c r="C27" s="32"/>
      <c r="D27" s="32"/>
      <c r="E27" s="32" t="s">
        <v>98</v>
      </c>
      <c r="F27" s="5"/>
      <c r="G27" s="6"/>
      <c r="H27" s="33" t="s">
        <v>72</v>
      </c>
      <c r="I27" s="33"/>
    </row>
    <row r="28" spans="1:9" ht="12.75">
      <c r="A28" s="10"/>
      <c r="B28" s="10"/>
      <c r="C28" s="10"/>
      <c r="D28" s="10"/>
      <c r="E28" s="10" t="s">
        <v>117</v>
      </c>
      <c r="F28" s="10"/>
      <c r="G28" s="11"/>
      <c r="H28" s="10"/>
      <c r="I28" s="10"/>
    </row>
    <row r="29" spans="1:9" ht="12.75">
      <c r="A29" s="10"/>
      <c r="B29" s="10" t="s">
        <v>118</v>
      </c>
      <c r="C29" s="10"/>
      <c r="D29" s="10"/>
      <c r="E29" s="10" t="s">
        <v>15</v>
      </c>
      <c r="F29" s="10"/>
      <c r="G29" s="11"/>
      <c r="H29" s="10"/>
      <c r="I29" s="10"/>
    </row>
    <row r="30" spans="1:9" ht="18" customHeight="1">
      <c r="A30" s="7" t="s">
        <v>8</v>
      </c>
      <c r="B30" s="7"/>
      <c r="C30" s="7"/>
      <c r="D30" s="7"/>
      <c r="E30" s="7"/>
      <c r="F30" s="7"/>
      <c r="G30" s="8"/>
      <c r="H30" s="9"/>
      <c r="I30" s="9"/>
    </row>
    <row r="31" spans="1:9" ht="16.5" customHeight="1">
      <c r="A31" s="7" t="s">
        <v>74</v>
      </c>
      <c r="B31" s="7"/>
      <c r="C31" s="7"/>
      <c r="D31" s="7"/>
      <c r="E31" s="7"/>
      <c r="F31" s="7"/>
      <c r="G31" s="8"/>
      <c r="H31" s="9"/>
      <c r="I31" s="9"/>
    </row>
    <row r="32" spans="1:9" ht="12.75" customHeight="1">
      <c r="A32" s="7" t="s">
        <v>64</v>
      </c>
      <c r="B32" s="7"/>
      <c r="C32" s="7"/>
      <c r="D32" s="7"/>
      <c r="E32" s="7"/>
      <c r="F32" s="7"/>
      <c r="G32" s="8"/>
      <c r="H32" s="9"/>
      <c r="I32" s="9"/>
    </row>
    <row r="33" spans="1:9" ht="11.25" customHeight="1">
      <c r="A33" s="7" t="s">
        <v>119</v>
      </c>
      <c r="B33" s="7"/>
      <c r="C33" s="7"/>
      <c r="D33" s="7"/>
      <c r="E33" s="7"/>
      <c r="F33" s="7"/>
      <c r="G33" s="8"/>
      <c r="H33" s="9"/>
      <c r="I33" s="9"/>
    </row>
    <row r="34" spans="1:9" ht="11.25" customHeight="1" thickBot="1">
      <c r="A34" s="10"/>
      <c r="B34" s="10"/>
      <c r="C34" s="10"/>
      <c r="D34" s="10"/>
      <c r="E34" s="10"/>
      <c r="F34" s="10"/>
      <c r="G34" s="11"/>
      <c r="H34" s="10"/>
      <c r="I34" s="10"/>
    </row>
    <row r="35" spans="1:9" ht="12.75">
      <c r="A35" s="22" t="s">
        <v>5</v>
      </c>
      <c r="B35" s="22" t="s">
        <v>1</v>
      </c>
      <c r="C35" s="22" t="s">
        <v>60</v>
      </c>
      <c r="D35" s="23"/>
      <c r="E35" s="22" t="s">
        <v>2</v>
      </c>
      <c r="F35" s="24" t="s">
        <v>3</v>
      </c>
      <c r="G35" s="25" t="s">
        <v>6</v>
      </c>
      <c r="H35" s="22" t="s">
        <v>0</v>
      </c>
      <c r="I35" s="12" t="s">
        <v>4</v>
      </c>
    </row>
    <row r="36" spans="1:9" ht="13.5" thickBot="1">
      <c r="A36" s="27"/>
      <c r="B36" s="28"/>
      <c r="C36" s="29" t="s">
        <v>26</v>
      </c>
      <c r="D36" s="28"/>
      <c r="E36" s="28"/>
      <c r="F36" s="28"/>
      <c r="G36" s="30" t="s">
        <v>7</v>
      </c>
      <c r="H36" s="28"/>
      <c r="I36" s="13"/>
    </row>
    <row r="37" spans="1:10" ht="12.75">
      <c r="A37" s="14">
        <v>30</v>
      </c>
      <c r="B37" s="36" t="s">
        <v>134</v>
      </c>
      <c r="C37" s="14">
        <v>1</v>
      </c>
      <c r="D37" s="20">
        <v>11</v>
      </c>
      <c r="E37" s="14" t="s">
        <v>11</v>
      </c>
      <c r="F37" s="38">
        <v>9.57175925925926E-05</v>
      </c>
      <c r="G37" s="2">
        <f>F37-("00:08,27")</f>
        <v>0</v>
      </c>
      <c r="H37" s="14">
        <v>1</v>
      </c>
      <c r="I37" s="14">
        <v>37</v>
      </c>
      <c r="J37" s="61" t="s">
        <v>26</v>
      </c>
    </row>
    <row r="38" spans="1:9" ht="12.75">
      <c r="A38" s="15">
        <v>49</v>
      </c>
      <c r="B38" s="35" t="s">
        <v>133</v>
      </c>
      <c r="C38" s="14">
        <v>2</v>
      </c>
      <c r="D38" s="21">
        <v>12</v>
      </c>
      <c r="E38" s="14" t="s">
        <v>10</v>
      </c>
      <c r="F38" s="38">
        <v>9.699074074074075E-05</v>
      </c>
      <c r="G38" s="2">
        <f aca="true" t="shared" si="1" ref="G38:G44">F38-("00:08,27")</f>
        <v>1.273148148148154E-06</v>
      </c>
      <c r="H38" s="15">
        <v>2</v>
      </c>
      <c r="I38" s="15">
        <v>34</v>
      </c>
    </row>
    <row r="39" spans="1:9" ht="12.75">
      <c r="A39" s="14">
        <v>26</v>
      </c>
      <c r="B39" s="35" t="s">
        <v>132</v>
      </c>
      <c r="C39" s="14">
        <v>3</v>
      </c>
      <c r="D39" s="21">
        <v>11</v>
      </c>
      <c r="E39" s="14" t="s">
        <v>10</v>
      </c>
      <c r="F39" s="38">
        <v>0.0001277777777777778</v>
      </c>
      <c r="G39" s="2">
        <f t="shared" si="1"/>
        <v>3.2060185185185194E-05</v>
      </c>
      <c r="H39" s="14">
        <v>3</v>
      </c>
      <c r="I39" s="15">
        <v>31</v>
      </c>
    </row>
    <row r="40" spans="1:10" ht="12.75">
      <c r="A40" s="15">
        <v>6</v>
      </c>
      <c r="B40" s="35" t="s">
        <v>135</v>
      </c>
      <c r="C40" s="14">
        <v>4</v>
      </c>
      <c r="D40" s="21">
        <v>11</v>
      </c>
      <c r="E40" s="14" t="s">
        <v>26</v>
      </c>
      <c r="F40" s="38">
        <v>0.00015219907407407407</v>
      </c>
      <c r="G40" s="2">
        <f t="shared" si="1"/>
        <v>5.648148148148148E-05</v>
      </c>
      <c r="H40" s="15">
        <v>4</v>
      </c>
      <c r="I40" s="15">
        <v>27</v>
      </c>
      <c r="J40" s="61" t="s">
        <v>26</v>
      </c>
    </row>
    <row r="41" spans="1:9" ht="12.75">
      <c r="A41" s="14">
        <v>21</v>
      </c>
      <c r="B41" s="35" t="s">
        <v>56</v>
      </c>
      <c r="C41" s="14">
        <v>5</v>
      </c>
      <c r="D41" s="21">
        <v>12</v>
      </c>
      <c r="E41" s="14" t="s">
        <v>12</v>
      </c>
      <c r="F41" s="38">
        <v>0.00017673611111111113</v>
      </c>
      <c r="G41" s="2">
        <f t="shared" si="1"/>
        <v>8.101851851851853E-05</v>
      </c>
      <c r="H41" s="14">
        <v>5</v>
      </c>
      <c r="I41" s="15">
        <v>26</v>
      </c>
    </row>
    <row r="42" spans="1:10" ht="12.75">
      <c r="A42" s="15">
        <v>10</v>
      </c>
      <c r="B42" s="35" t="s">
        <v>54</v>
      </c>
      <c r="C42" s="14">
        <v>6</v>
      </c>
      <c r="D42" s="21">
        <v>12</v>
      </c>
      <c r="E42" s="14" t="s">
        <v>12</v>
      </c>
      <c r="F42" s="38">
        <v>0.00017905092592592593</v>
      </c>
      <c r="G42" s="2">
        <f t="shared" si="1"/>
        <v>8.333333333333333E-05</v>
      </c>
      <c r="H42" s="15">
        <v>6</v>
      </c>
      <c r="I42" s="15">
        <v>25</v>
      </c>
      <c r="J42" t="s">
        <v>26</v>
      </c>
    </row>
    <row r="43" spans="1:9" ht="12.75">
      <c r="A43" s="14">
        <v>5</v>
      </c>
      <c r="B43" s="35" t="s">
        <v>137</v>
      </c>
      <c r="C43" s="14">
        <v>7</v>
      </c>
      <c r="D43" s="21">
        <v>12</v>
      </c>
      <c r="E43" s="15" t="s">
        <v>34</v>
      </c>
      <c r="F43" s="38">
        <v>0.00018692129629629628</v>
      </c>
      <c r="G43" s="2">
        <f t="shared" si="1"/>
        <v>9.120370370370368E-05</v>
      </c>
      <c r="H43" s="14">
        <v>7</v>
      </c>
      <c r="I43" s="15">
        <v>24</v>
      </c>
    </row>
    <row r="44" spans="1:9" ht="12.75">
      <c r="A44" s="15">
        <v>22</v>
      </c>
      <c r="B44" s="35" t="s">
        <v>136</v>
      </c>
      <c r="C44" s="14">
        <v>8</v>
      </c>
      <c r="D44" s="21">
        <v>12</v>
      </c>
      <c r="E44" s="15" t="s">
        <v>28</v>
      </c>
      <c r="F44" s="38">
        <v>0.00018807870370370368</v>
      </c>
      <c r="G44" s="2">
        <f t="shared" si="1"/>
        <v>9.236111111111108E-05</v>
      </c>
      <c r="H44" s="15">
        <v>8</v>
      </c>
      <c r="I44" s="15">
        <v>23</v>
      </c>
    </row>
    <row r="45" spans="1:9" ht="12.75">
      <c r="A45" s="14">
        <v>18</v>
      </c>
      <c r="B45" s="35" t="s">
        <v>53</v>
      </c>
      <c r="C45" s="14">
        <v>9</v>
      </c>
      <c r="D45" s="21">
        <v>12</v>
      </c>
      <c r="E45" s="15" t="s">
        <v>34</v>
      </c>
      <c r="F45" s="38" t="s">
        <v>52</v>
      </c>
      <c r="G45" s="2" t="e">
        <f>F45-("01:45,09")</f>
        <v>#VALUE!</v>
      </c>
      <c r="H45" s="14" t="s">
        <v>26</v>
      </c>
      <c r="I45" s="62" t="s">
        <v>26</v>
      </c>
    </row>
    <row r="46" spans="1:9" ht="0.75" customHeight="1">
      <c r="A46" s="14"/>
      <c r="B46" s="35"/>
      <c r="C46" s="15"/>
      <c r="D46" s="21"/>
      <c r="E46" s="15"/>
      <c r="F46" s="38"/>
      <c r="G46" s="2"/>
      <c r="H46" s="14"/>
      <c r="I46" s="15"/>
    </row>
    <row r="47" spans="1:9" ht="12.75" hidden="1">
      <c r="A47" s="15"/>
      <c r="B47" s="35"/>
      <c r="C47" s="21"/>
      <c r="D47" s="21"/>
      <c r="E47" s="15"/>
      <c r="F47" s="38"/>
      <c r="G47" s="2"/>
      <c r="H47" s="15"/>
      <c r="I47" s="15"/>
    </row>
    <row r="48" spans="1:9" ht="12.75" hidden="1">
      <c r="A48" s="14"/>
      <c r="B48" s="35"/>
      <c r="C48" s="15"/>
      <c r="D48" s="21"/>
      <c r="E48" s="15"/>
      <c r="F48" s="38"/>
      <c r="G48" s="2"/>
      <c r="H48" s="14"/>
      <c r="I48" s="15"/>
    </row>
    <row r="49" spans="1:9" ht="12.75" hidden="1">
      <c r="A49" s="15"/>
      <c r="B49" s="35"/>
      <c r="C49" s="21"/>
      <c r="D49" s="21"/>
      <c r="E49" s="15"/>
      <c r="F49" s="38"/>
      <c r="G49" s="2"/>
      <c r="H49" s="15"/>
      <c r="I49" s="15"/>
    </row>
    <row r="50" spans="1:9" ht="12.75" hidden="1">
      <c r="A50" s="14"/>
      <c r="B50" s="35"/>
      <c r="C50" s="21"/>
      <c r="D50" s="21"/>
      <c r="E50" s="15"/>
      <c r="F50" s="38"/>
      <c r="G50" s="2"/>
      <c r="H50" s="14"/>
      <c r="I50" s="15"/>
    </row>
    <row r="51" spans="1:9" ht="12.75" hidden="1">
      <c r="A51" s="15"/>
      <c r="B51" s="35"/>
      <c r="C51" s="15"/>
      <c r="D51" s="21"/>
      <c r="E51" s="15"/>
      <c r="F51" s="38"/>
      <c r="G51" s="2"/>
      <c r="H51" s="15"/>
      <c r="I51" s="15"/>
    </row>
    <row r="52" spans="1:9" ht="12.75" hidden="1">
      <c r="A52" s="14"/>
      <c r="B52" s="35"/>
      <c r="C52" s="21"/>
      <c r="D52" s="21"/>
      <c r="E52" s="15"/>
      <c r="F52" s="38"/>
      <c r="G52" s="2"/>
      <c r="H52" s="14"/>
      <c r="I52" s="15"/>
    </row>
    <row r="53" spans="1:9" ht="12.75" hidden="1">
      <c r="A53" s="15"/>
      <c r="B53" s="35"/>
      <c r="C53" s="21"/>
      <c r="D53" s="21"/>
      <c r="E53" s="15"/>
      <c r="F53" s="38"/>
      <c r="G53" s="2"/>
      <c r="H53" s="15"/>
      <c r="I53" s="15"/>
    </row>
    <row r="54" spans="1:9" ht="12.75" hidden="1">
      <c r="A54" s="14"/>
      <c r="B54" s="37"/>
      <c r="C54" s="31"/>
      <c r="D54" s="31"/>
      <c r="E54" s="16"/>
      <c r="F54" s="38"/>
      <c r="G54" s="2"/>
      <c r="H54" s="14"/>
      <c r="I54" s="15"/>
    </row>
    <row r="55" spans="1:9" ht="12.75" hidden="1">
      <c r="A55" s="15"/>
      <c r="B55" s="35"/>
      <c r="C55" s="21"/>
      <c r="D55" s="21"/>
      <c r="E55" s="15"/>
      <c r="F55" s="38"/>
      <c r="G55" s="2"/>
      <c r="H55" s="15"/>
      <c r="I55" s="15"/>
    </row>
    <row r="56" spans="1:9" ht="12.75">
      <c r="A56" s="10"/>
      <c r="B56" s="32"/>
      <c r="C56" s="32"/>
      <c r="D56" s="32"/>
      <c r="E56" s="32" t="s">
        <v>98</v>
      </c>
      <c r="F56" s="5"/>
      <c r="G56" s="6"/>
      <c r="H56" s="33" t="s">
        <v>72</v>
      </c>
      <c r="I56" s="33"/>
    </row>
    <row r="57" spans="1:9" ht="12.75">
      <c r="A57" s="32" t="s">
        <v>13</v>
      </c>
      <c r="B57" s="10"/>
      <c r="C57" s="10"/>
      <c r="D57" s="10"/>
      <c r="E57" s="10" t="s">
        <v>117</v>
      </c>
      <c r="F57" s="10"/>
      <c r="G57" s="11"/>
      <c r="H57" s="10"/>
      <c r="I57" s="10"/>
    </row>
    <row r="58" spans="1:9" ht="12.75">
      <c r="A58" s="10"/>
      <c r="B58" s="10" t="s">
        <v>118</v>
      </c>
      <c r="C58" s="10"/>
      <c r="D58" s="10"/>
      <c r="E58" s="10" t="s">
        <v>15</v>
      </c>
      <c r="F58" s="10"/>
      <c r="G58" s="11"/>
      <c r="H58" s="10"/>
      <c r="I58" s="10"/>
    </row>
    <row r="59" spans="1:9" ht="12.75">
      <c r="A59" s="10"/>
      <c r="B59" s="10"/>
      <c r="C59" s="10"/>
      <c r="D59" s="10"/>
      <c r="E59" s="10" t="s">
        <v>26</v>
      </c>
      <c r="F59" s="10"/>
      <c r="G59" s="11"/>
      <c r="H59" s="10"/>
      <c r="I59" s="10"/>
    </row>
  </sheetData>
  <sheetProtection/>
  <mergeCells count="1"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2">
      <selection activeCell="I63" sqref="I63"/>
    </sheetView>
  </sheetViews>
  <sheetFormatPr defaultColWidth="9.140625" defaultRowHeight="12.75"/>
  <cols>
    <col min="1" max="1" width="7.00390625" style="0" customWidth="1"/>
    <col min="2" max="2" width="19.421875" style="0" customWidth="1"/>
    <col min="3" max="3" width="7.00390625" style="0" customWidth="1"/>
    <col min="4" max="4" width="3.421875" style="0" customWidth="1"/>
    <col min="5" max="5" width="18.00390625" style="0" customWidth="1"/>
    <col min="7" max="7" width="10.28125" style="0" customWidth="1"/>
    <col min="8" max="8" width="6.7109375" style="0" customWidth="1"/>
    <col min="9" max="9" width="6.57421875" style="0" customWidth="1"/>
  </cols>
  <sheetData>
    <row r="1" spans="1:9" ht="12.75">
      <c r="A1" s="7" t="s">
        <v>16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140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71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72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63</v>
      </c>
      <c r="B8" s="35" t="s">
        <v>150</v>
      </c>
      <c r="C8" s="15">
        <v>1</v>
      </c>
      <c r="D8" s="21">
        <v>14</v>
      </c>
      <c r="E8" s="15" t="s">
        <v>31</v>
      </c>
      <c r="F8" s="54">
        <v>0.00010509259259259261</v>
      </c>
      <c r="G8" s="55">
        <f>F8-("00:09,08")</f>
        <v>0</v>
      </c>
      <c r="H8" s="15">
        <v>1</v>
      </c>
      <c r="I8" s="15">
        <v>37</v>
      </c>
    </row>
    <row r="9" spans="1:9" ht="12.75">
      <c r="A9" s="15">
        <v>33</v>
      </c>
      <c r="B9" s="35" t="s">
        <v>144</v>
      </c>
      <c r="C9" s="15">
        <v>2</v>
      </c>
      <c r="D9" s="21">
        <v>14</v>
      </c>
      <c r="E9" s="15" t="s">
        <v>202</v>
      </c>
      <c r="F9" s="54">
        <v>0.00010868055555555555</v>
      </c>
      <c r="G9" s="55">
        <f aca="true" t="shared" si="0" ref="G9:G29">F9-("00:09,08")</f>
        <v>3.5879629629629413E-06</v>
      </c>
      <c r="H9" s="15">
        <v>2</v>
      </c>
      <c r="I9" s="15">
        <v>34</v>
      </c>
    </row>
    <row r="10" spans="1:9" ht="12.75">
      <c r="A10" s="15">
        <v>46</v>
      </c>
      <c r="B10" s="35" t="s">
        <v>22</v>
      </c>
      <c r="C10" s="15">
        <v>3</v>
      </c>
      <c r="D10" s="21">
        <v>14</v>
      </c>
      <c r="E10" s="15" t="s">
        <v>10</v>
      </c>
      <c r="F10" s="54">
        <v>0.00011018518518518517</v>
      </c>
      <c r="G10" s="55">
        <f t="shared" si="0"/>
        <v>5.092592592592562E-06</v>
      </c>
      <c r="H10" s="15">
        <v>3</v>
      </c>
      <c r="I10" s="15">
        <v>31</v>
      </c>
    </row>
    <row r="11" spans="1:9" ht="12.75">
      <c r="A11" s="15">
        <v>35</v>
      </c>
      <c r="B11" s="35" t="s">
        <v>151</v>
      </c>
      <c r="C11" s="15">
        <v>4</v>
      </c>
      <c r="D11" s="21">
        <v>13</v>
      </c>
      <c r="E11" s="15" t="s">
        <v>31</v>
      </c>
      <c r="F11" s="54">
        <v>0.0001105324074074074</v>
      </c>
      <c r="G11" s="55">
        <f t="shared" si="0"/>
        <v>5.4398148148147955E-06</v>
      </c>
      <c r="H11" s="15">
        <v>4</v>
      </c>
      <c r="I11" s="15">
        <v>27</v>
      </c>
    </row>
    <row r="12" spans="1:9" ht="12.75">
      <c r="A12" s="15">
        <v>45</v>
      </c>
      <c r="B12" s="35" t="s">
        <v>145</v>
      </c>
      <c r="C12" s="15">
        <v>5</v>
      </c>
      <c r="D12" s="21">
        <v>14</v>
      </c>
      <c r="E12" s="15" t="s">
        <v>202</v>
      </c>
      <c r="F12" s="54">
        <v>0.00011689814814814815</v>
      </c>
      <c r="G12" s="55">
        <f t="shared" si="0"/>
        <v>1.1805555555555538E-05</v>
      </c>
      <c r="H12" s="15">
        <v>5</v>
      </c>
      <c r="I12" s="15">
        <v>26</v>
      </c>
    </row>
    <row r="13" spans="1:9" ht="12.75">
      <c r="A13" s="15">
        <v>78</v>
      </c>
      <c r="B13" s="35" t="s">
        <v>143</v>
      </c>
      <c r="C13" s="15">
        <v>6</v>
      </c>
      <c r="D13" s="21">
        <v>14</v>
      </c>
      <c r="E13" s="15" t="s">
        <v>10</v>
      </c>
      <c r="F13" s="54">
        <v>0.00011967592592592592</v>
      </c>
      <c r="G13" s="55">
        <f t="shared" si="0"/>
        <v>1.4583333333333313E-05</v>
      </c>
      <c r="H13" s="15">
        <v>6</v>
      </c>
      <c r="I13" s="15">
        <v>25</v>
      </c>
    </row>
    <row r="14" spans="1:9" ht="12.75">
      <c r="A14" s="15">
        <v>62</v>
      </c>
      <c r="B14" s="35" t="s">
        <v>33</v>
      </c>
      <c r="C14" s="15">
        <v>7</v>
      </c>
      <c r="D14" s="21">
        <v>13</v>
      </c>
      <c r="E14" s="15" t="s">
        <v>202</v>
      </c>
      <c r="F14" s="54">
        <v>0.0001199074074074074</v>
      </c>
      <c r="G14" s="55">
        <f t="shared" si="0"/>
        <v>1.4814814814814793E-05</v>
      </c>
      <c r="H14" s="15">
        <v>7</v>
      </c>
      <c r="I14" s="15">
        <v>24</v>
      </c>
    </row>
    <row r="15" spans="1:10" ht="12.75">
      <c r="A15" s="15">
        <v>80</v>
      </c>
      <c r="B15" s="35" t="s">
        <v>41</v>
      </c>
      <c r="C15" s="15">
        <v>8</v>
      </c>
      <c r="D15" s="21">
        <v>15</v>
      </c>
      <c r="E15" s="15" t="s">
        <v>202</v>
      </c>
      <c r="F15" s="54">
        <v>0.00013287037037037035</v>
      </c>
      <c r="G15" s="55">
        <f t="shared" si="0"/>
        <v>2.7777777777777745E-05</v>
      </c>
      <c r="H15" s="15">
        <v>8</v>
      </c>
      <c r="I15" s="15">
        <v>23</v>
      </c>
      <c r="J15" s="61" t="s">
        <v>26</v>
      </c>
    </row>
    <row r="16" spans="1:9" ht="12.75">
      <c r="A16" s="15">
        <v>44</v>
      </c>
      <c r="B16" s="35" t="s">
        <v>146</v>
      </c>
      <c r="C16" s="15">
        <v>9</v>
      </c>
      <c r="D16" s="21">
        <v>15</v>
      </c>
      <c r="E16" s="15" t="s">
        <v>36</v>
      </c>
      <c r="F16" s="54">
        <v>0.0001394675925925926</v>
      </c>
      <c r="G16" s="55">
        <f t="shared" si="0"/>
        <v>3.437499999999998E-05</v>
      </c>
      <c r="H16" s="15">
        <v>9</v>
      </c>
      <c r="I16" s="15">
        <v>22</v>
      </c>
    </row>
    <row r="17" spans="1:9" ht="12.75">
      <c r="A17" s="15">
        <v>65</v>
      </c>
      <c r="B17" s="35" t="s">
        <v>152</v>
      </c>
      <c r="C17" s="15">
        <v>10</v>
      </c>
      <c r="D17" s="21">
        <v>15</v>
      </c>
      <c r="E17" s="15" t="s">
        <v>34</v>
      </c>
      <c r="F17" s="54">
        <v>0.00014456018518518518</v>
      </c>
      <c r="G17" s="55">
        <f t="shared" si="0"/>
        <v>3.946759259259257E-05</v>
      </c>
      <c r="H17" s="15">
        <v>10</v>
      </c>
      <c r="I17" s="15">
        <v>21</v>
      </c>
    </row>
    <row r="18" spans="1:9" ht="12.75">
      <c r="A18" s="15">
        <v>59</v>
      </c>
      <c r="B18" s="35" t="s">
        <v>29</v>
      </c>
      <c r="C18" s="15">
        <v>11</v>
      </c>
      <c r="D18" s="21">
        <v>14</v>
      </c>
      <c r="E18" s="15" t="s">
        <v>28</v>
      </c>
      <c r="F18" s="54">
        <v>0.0001545138888888889</v>
      </c>
      <c r="G18" s="55">
        <f t="shared" si="0"/>
        <v>4.9421296296296295E-05</v>
      </c>
      <c r="H18" s="15">
        <v>11</v>
      </c>
      <c r="I18" s="15">
        <v>20</v>
      </c>
    </row>
    <row r="19" spans="1:9" ht="12.75">
      <c r="A19" s="15">
        <v>40</v>
      </c>
      <c r="B19" s="35" t="s">
        <v>38</v>
      </c>
      <c r="C19" s="15">
        <v>12</v>
      </c>
      <c r="D19" s="21">
        <v>13</v>
      </c>
      <c r="E19" s="15" t="s">
        <v>10</v>
      </c>
      <c r="F19" s="54">
        <v>0.00015694444444444444</v>
      </c>
      <c r="G19" s="55">
        <f t="shared" si="0"/>
        <v>5.1851851851851836E-05</v>
      </c>
      <c r="H19" s="15">
        <v>12</v>
      </c>
      <c r="I19" s="15">
        <v>19</v>
      </c>
    </row>
    <row r="20" spans="1:9" ht="12.75">
      <c r="A20" s="15">
        <v>54</v>
      </c>
      <c r="B20" s="35" t="s">
        <v>44</v>
      </c>
      <c r="C20" s="15">
        <v>13</v>
      </c>
      <c r="D20" s="21">
        <v>14</v>
      </c>
      <c r="E20" s="15" t="s">
        <v>10</v>
      </c>
      <c r="F20" s="54">
        <v>0.0001636574074074074</v>
      </c>
      <c r="G20" s="55">
        <f t="shared" si="0"/>
        <v>5.8564814814814786E-05</v>
      </c>
      <c r="H20" s="15">
        <v>13</v>
      </c>
      <c r="I20" s="15">
        <v>18</v>
      </c>
    </row>
    <row r="21" spans="1:10" ht="12.75">
      <c r="A21" s="15">
        <v>64</v>
      </c>
      <c r="B21" s="35" t="s">
        <v>21</v>
      </c>
      <c r="C21" s="15">
        <v>14</v>
      </c>
      <c r="D21" s="21">
        <v>15</v>
      </c>
      <c r="E21" s="15" t="s">
        <v>34</v>
      </c>
      <c r="F21" s="54">
        <v>0.00016666666666666666</v>
      </c>
      <c r="G21" s="55">
        <f t="shared" si="0"/>
        <v>6.157407407407405E-05</v>
      </c>
      <c r="H21" s="15">
        <v>14</v>
      </c>
      <c r="I21" s="15">
        <v>17</v>
      </c>
      <c r="J21" s="46" t="s">
        <v>26</v>
      </c>
    </row>
    <row r="22" spans="1:9" ht="12.75">
      <c r="A22" s="15">
        <v>56</v>
      </c>
      <c r="B22" s="35" t="s">
        <v>43</v>
      </c>
      <c r="C22" s="15">
        <v>15</v>
      </c>
      <c r="D22" s="21">
        <v>14</v>
      </c>
      <c r="E22" s="15" t="s">
        <v>10</v>
      </c>
      <c r="F22" s="54">
        <v>0.00017708333333333335</v>
      </c>
      <c r="G22" s="55">
        <f t="shared" si="0"/>
        <v>7.199074074074074E-05</v>
      </c>
      <c r="H22" s="15">
        <v>15</v>
      </c>
      <c r="I22" s="15">
        <v>16</v>
      </c>
    </row>
    <row r="23" spans="1:10" ht="12.75">
      <c r="A23" s="15">
        <v>55</v>
      </c>
      <c r="B23" s="35" t="s">
        <v>37</v>
      </c>
      <c r="C23" s="15">
        <v>16</v>
      </c>
      <c r="D23" s="21">
        <v>13</v>
      </c>
      <c r="E23" s="15" t="s">
        <v>12</v>
      </c>
      <c r="F23" s="54">
        <v>0.00017743055555555557</v>
      </c>
      <c r="G23" s="55">
        <f t="shared" si="0"/>
        <v>7.233796296296296E-05</v>
      </c>
      <c r="H23" s="15">
        <v>16</v>
      </c>
      <c r="I23" s="15">
        <v>15</v>
      </c>
      <c r="J23" s="46" t="s">
        <v>26</v>
      </c>
    </row>
    <row r="24" spans="1:12" ht="12.75">
      <c r="A24" s="15">
        <v>58</v>
      </c>
      <c r="B24" s="35" t="s">
        <v>27</v>
      </c>
      <c r="C24" s="15">
        <v>17</v>
      </c>
      <c r="D24" s="21">
        <v>14</v>
      </c>
      <c r="E24" s="15" t="s">
        <v>28</v>
      </c>
      <c r="F24" s="54">
        <v>0.00017939814814814817</v>
      </c>
      <c r="G24" s="55">
        <f t="shared" si="0"/>
        <v>7.430555555555557E-05</v>
      </c>
      <c r="H24" s="15">
        <v>17</v>
      </c>
      <c r="I24" s="15">
        <v>14</v>
      </c>
      <c r="L24" s="92"/>
    </row>
    <row r="25" spans="1:9" ht="12.75">
      <c r="A25" s="15">
        <v>60</v>
      </c>
      <c r="B25" s="35" t="s">
        <v>147</v>
      </c>
      <c r="C25" s="15">
        <v>18</v>
      </c>
      <c r="D25" s="21">
        <v>13</v>
      </c>
      <c r="E25" s="15" t="s">
        <v>12</v>
      </c>
      <c r="F25" s="54">
        <v>0.00018981481481481478</v>
      </c>
      <c r="G25" s="55">
        <f t="shared" si="0"/>
        <v>8.472222222222217E-05</v>
      </c>
      <c r="H25" s="15">
        <v>18</v>
      </c>
      <c r="I25" s="15">
        <v>13</v>
      </c>
    </row>
    <row r="26" spans="1:9" ht="12.75">
      <c r="A26" s="15">
        <v>43</v>
      </c>
      <c r="B26" s="35" t="s">
        <v>149</v>
      </c>
      <c r="C26" s="15">
        <v>19</v>
      </c>
      <c r="D26" s="21">
        <v>14</v>
      </c>
      <c r="E26" s="15" t="s">
        <v>12</v>
      </c>
      <c r="F26" s="54">
        <v>0.00019675925925925926</v>
      </c>
      <c r="G26" s="55">
        <f t="shared" si="0"/>
        <v>9.166666666666665E-05</v>
      </c>
      <c r="H26" s="15">
        <v>19</v>
      </c>
      <c r="I26" s="15">
        <v>12</v>
      </c>
    </row>
    <row r="27" spans="1:9" ht="12.75">
      <c r="A27" s="15">
        <v>57</v>
      </c>
      <c r="B27" s="35" t="s">
        <v>18</v>
      </c>
      <c r="C27" s="15">
        <v>20</v>
      </c>
      <c r="D27" s="21">
        <v>15</v>
      </c>
      <c r="E27" s="15" t="s">
        <v>12</v>
      </c>
      <c r="F27" s="54">
        <v>0.0001990740740740741</v>
      </c>
      <c r="G27" s="55">
        <f t="shared" si="0"/>
        <v>9.398148148148148E-05</v>
      </c>
      <c r="H27" s="15">
        <v>20</v>
      </c>
      <c r="I27" s="15">
        <v>11</v>
      </c>
    </row>
    <row r="28" spans="1:9" ht="12.75">
      <c r="A28" s="15">
        <v>20</v>
      </c>
      <c r="B28" s="35" t="s">
        <v>17</v>
      </c>
      <c r="C28" s="15">
        <v>21</v>
      </c>
      <c r="D28" s="21">
        <v>13</v>
      </c>
      <c r="E28" s="15" t="s">
        <v>12</v>
      </c>
      <c r="F28" s="54">
        <v>0.00021053240740740743</v>
      </c>
      <c r="G28" s="55">
        <f t="shared" si="0"/>
        <v>0.00010543981481481483</v>
      </c>
      <c r="H28" s="15">
        <v>21</v>
      </c>
      <c r="I28" s="16">
        <v>10</v>
      </c>
    </row>
    <row r="29" spans="1:9" ht="12.75">
      <c r="A29" s="15">
        <v>79</v>
      </c>
      <c r="B29" s="35" t="s">
        <v>148</v>
      </c>
      <c r="C29" s="15">
        <v>22</v>
      </c>
      <c r="D29" s="21">
        <v>15</v>
      </c>
      <c r="E29" s="15" t="s">
        <v>12</v>
      </c>
      <c r="F29" s="54">
        <v>0.00022476851851851857</v>
      </c>
      <c r="G29" s="55">
        <f t="shared" si="0"/>
        <v>0.00011967592592592596</v>
      </c>
      <c r="H29" s="15">
        <v>22</v>
      </c>
      <c r="I29" s="16">
        <v>9</v>
      </c>
    </row>
    <row r="30" spans="1:9" ht="12.75" hidden="1">
      <c r="A30" s="14"/>
      <c r="B30" s="14"/>
      <c r="C30" s="20"/>
      <c r="D30" s="20"/>
      <c r="E30" s="14"/>
      <c r="F30" s="38"/>
      <c r="G30" s="2"/>
      <c r="H30" s="14"/>
      <c r="I30" s="14"/>
    </row>
    <row r="31" spans="1:9" ht="12.75" hidden="1">
      <c r="A31" s="15"/>
      <c r="B31" s="15"/>
      <c r="C31" s="21"/>
      <c r="D31" s="21"/>
      <c r="E31" s="15"/>
      <c r="F31" s="38"/>
      <c r="G31" s="2"/>
      <c r="H31" s="15"/>
      <c r="I31" s="15"/>
    </row>
    <row r="32" spans="1:9" ht="12.75">
      <c r="A32" s="32" t="s">
        <v>13</v>
      </c>
      <c r="B32" s="32"/>
      <c r="C32" s="32"/>
      <c r="D32" s="32"/>
      <c r="E32" s="32" t="s">
        <v>98</v>
      </c>
      <c r="F32" s="5"/>
      <c r="G32" s="6"/>
      <c r="H32" s="33" t="s">
        <v>72</v>
      </c>
      <c r="I32" s="33"/>
    </row>
    <row r="33" spans="1:9" ht="12.75">
      <c r="A33" s="32"/>
      <c r="B33" s="10"/>
      <c r="C33" s="10"/>
      <c r="D33" s="10"/>
      <c r="E33" s="10" t="s">
        <v>117</v>
      </c>
      <c r="F33" s="10"/>
      <c r="G33" s="11"/>
      <c r="H33" s="10"/>
      <c r="I33" s="10"/>
    </row>
    <row r="34" spans="1:9" ht="12.75">
      <c r="A34" s="10"/>
      <c r="B34" s="10" t="s">
        <v>118</v>
      </c>
      <c r="C34" s="10"/>
      <c r="D34" s="10"/>
      <c r="E34" s="10" t="s">
        <v>15</v>
      </c>
      <c r="F34" s="10"/>
      <c r="G34" s="11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1"/>
      <c r="H35" s="10"/>
      <c r="I35" s="10"/>
    </row>
    <row r="36" spans="1:9" ht="12.75">
      <c r="A36" s="7" t="s">
        <v>178</v>
      </c>
      <c r="B36" s="7"/>
      <c r="C36" s="7"/>
      <c r="D36" s="7"/>
      <c r="E36" s="7"/>
      <c r="F36" s="7"/>
      <c r="G36" s="8"/>
      <c r="H36" s="9"/>
      <c r="I36" s="9"/>
    </row>
    <row r="37" spans="1:9" ht="12.75">
      <c r="A37" s="7" t="s">
        <v>74</v>
      </c>
      <c r="B37" s="7"/>
      <c r="C37" s="7"/>
      <c r="D37" s="7"/>
      <c r="E37" s="7"/>
      <c r="F37" s="7"/>
      <c r="G37" s="8"/>
      <c r="H37" s="9"/>
      <c r="I37" s="9"/>
    </row>
    <row r="38" spans="1:9" ht="12.75">
      <c r="A38" s="7" t="s">
        <v>64</v>
      </c>
      <c r="B38" s="7"/>
      <c r="C38" s="7"/>
      <c r="D38" s="7"/>
      <c r="E38" s="7"/>
      <c r="F38" s="7"/>
      <c r="G38" s="8"/>
      <c r="H38" s="9"/>
      <c r="I38" s="9"/>
    </row>
    <row r="39" spans="1:9" ht="12.75">
      <c r="A39" s="7" t="s">
        <v>141</v>
      </c>
      <c r="B39" s="7"/>
      <c r="C39" s="7"/>
      <c r="D39" s="7"/>
      <c r="E39" s="7"/>
      <c r="F39" s="7"/>
      <c r="G39" s="8"/>
      <c r="H39" s="9"/>
      <c r="I39" s="9"/>
    </row>
    <row r="40" spans="1:9" ht="13.5" thickBot="1">
      <c r="A40" s="10"/>
      <c r="B40" s="10"/>
      <c r="C40" s="10"/>
      <c r="D40" s="10"/>
      <c r="E40" s="10"/>
      <c r="F40" s="10"/>
      <c r="G40" s="11"/>
      <c r="H40" s="10"/>
      <c r="I40" s="10"/>
    </row>
    <row r="41" spans="1:9" ht="12.75">
      <c r="A41" s="22" t="s">
        <v>5</v>
      </c>
      <c r="B41" s="22" t="s">
        <v>1</v>
      </c>
      <c r="C41" s="22" t="s">
        <v>60</v>
      </c>
      <c r="D41" s="23"/>
      <c r="E41" s="22" t="s">
        <v>2</v>
      </c>
      <c r="F41" s="24" t="s">
        <v>3</v>
      </c>
      <c r="G41" s="25" t="s">
        <v>6</v>
      </c>
      <c r="H41" s="22" t="s">
        <v>0</v>
      </c>
      <c r="I41" s="12" t="s">
        <v>4</v>
      </c>
    </row>
    <row r="42" spans="1:9" ht="12.75">
      <c r="A42" s="49"/>
      <c r="B42" s="50"/>
      <c r="C42" s="51" t="s">
        <v>26</v>
      </c>
      <c r="D42" s="50"/>
      <c r="E42" s="50"/>
      <c r="F42" s="50"/>
      <c r="G42" s="52" t="s">
        <v>7</v>
      </c>
      <c r="H42" s="50"/>
      <c r="I42" s="53"/>
    </row>
    <row r="43" spans="1:9" ht="12.75">
      <c r="A43" s="15">
        <v>36</v>
      </c>
      <c r="B43" s="35" t="s">
        <v>24</v>
      </c>
      <c r="C43" s="15">
        <v>1</v>
      </c>
      <c r="D43" s="35">
        <v>14</v>
      </c>
      <c r="E43" s="15" t="s">
        <v>10</v>
      </c>
      <c r="F43" s="54">
        <v>0.00011574074074074073</v>
      </c>
      <c r="G43" s="55">
        <f>F43-("00:10,00")</f>
        <v>0</v>
      </c>
      <c r="H43" s="15">
        <v>1</v>
      </c>
      <c r="I43" s="15">
        <v>37</v>
      </c>
    </row>
    <row r="44" spans="1:9" ht="12.75">
      <c r="A44" s="15">
        <v>34</v>
      </c>
      <c r="B44" s="35" t="s">
        <v>23</v>
      </c>
      <c r="C44" s="15">
        <v>2</v>
      </c>
      <c r="D44" s="21">
        <v>15</v>
      </c>
      <c r="E44" s="15" t="s">
        <v>11</v>
      </c>
      <c r="F44" s="54">
        <v>0.0001193287037037037</v>
      </c>
      <c r="G44" s="55">
        <f aca="true" t="shared" si="1" ref="G44:G63">F44-("00:10,00")</f>
        <v>3.5879629629629684E-06</v>
      </c>
      <c r="H44" s="15">
        <v>2</v>
      </c>
      <c r="I44" s="15">
        <v>34</v>
      </c>
    </row>
    <row r="45" spans="1:9" ht="12.75">
      <c r="A45" s="15">
        <v>69</v>
      </c>
      <c r="B45" s="35" t="s">
        <v>59</v>
      </c>
      <c r="C45" s="15">
        <v>3</v>
      </c>
      <c r="D45" s="21">
        <v>15</v>
      </c>
      <c r="E45" s="15" t="s">
        <v>10</v>
      </c>
      <c r="F45" s="54">
        <v>0.00012766203703703702</v>
      </c>
      <c r="G45" s="55">
        <f t="shared" si="1"/>
        <v>1.1921296296296292E-05</v>
      </c>
      <c r="H45" s="15">
        <v>3</v>
      </c>
      <c r="I45" s="15">
        <v>31</v>
      </c>
    </row>
    <row r="46" spans="1:9" ht="12.75">
      <c r="A46" s="15">
        <v>37</v>
      </c>
      <c r="B46" s="35" t="s">
        <v>155</v>
      </c>
      <c r="C46" s="15">
        <v>4</v>
      </c>
      <c r="D46" s="21">
        <v>14</v>
      </c>
      <c r="E46" s="15" t="s">
        <v>31</v>
      </c>
      <c r="F46" s="54">
        <v>0.00012858796296296294</v>
      </c>
      <c r="G46" s="55">
        <f t="shared" si="1"/>
        <v>1.2847222222222212E-05</v>
      </c>
      <c r="H46" s="15">
        <v>4</v>
      </c>
      <c r="I46" s="15">
        <v>27</v>
      </c>
    </row>
    <row r="47" spans="1:9" ht="12.75">
      <c r="A47" s="15">
        <v>68</v>
      </c>
      <c r="B47" s="35" t="s">
        <v>154</v>
      </c>
      <c r="C47" s="15">
        <v>5</v>
      </c>
      <c r="D47" s="21">
        <v>14</v>
      </c>
      <c r="E47" s="15" t="s">
        <v>31</v>
      </c>
      <c r="F47" s="54">
        <v>0.00014351851851851852</v>
      </c>
      <c r="G47" s="55">
        <f t="shared" si="1"/>
        <v>2.7777777777777786E-05</v>
      </c>
      <c r="H47" s="15">
        <v>5</v>
      </c>
      <c r="I47" s="15">
        <v>26</v>
      </c>
    </row>
    <row r="48" spans="1:9" ht="12.75">
      <c r="A48" s="15">
        <v>52</v>
      </c>
      <c r="B48" s="35" t="s">
        <v>57</v>
      </c>
      <c r="C48" s="15">
        <v>6</v>
      </c>
      <c r="D48" s="21">
        <v>14</v>
      </c>
      <c r="E48" s="15" t="s">
        <v>10</v>
      </c>
      <c r="F48" s="54">
        <v>0.00014444444444444446</v>
      </c>
      <c r="G48" s="55">
        <f t="shared" si="1"/>
        <v>2.8703703703703733E-05</v>
      </c>
      <c r="H48" s="15">
        <v>6</v>
      </c>
      <c r="I48" s="15">
        <v>25</v>
      </c>
    </row>
    <row r="49" spans="1:9" ht="12.75">
      <c r="A49" s="15">
        <v>38</v>
      </c>
      <c r="B49" s="35" t="s">
        <v>153</v>
      </c>
      <c r="C49" s="15">
        <v>7</v>
      </c>
      <c r="D49" s="21">
        <v>14</v>
      </c>
      <c r="E49" s="15" t="s">
        <v>36</v>
      </c>
      <c r="F49" s="54">
        <v>0.00015162037037037035</v>
      </c>
      <c r="G49" s="55">
        <f t="shared" si="1"/>
        <v>3.5879629629629616E-05</v>
      </c>
      <c r="H49" s="15">
        <v>7</v>
      </c>
      <c r="I49" s="15">
        <v>24</v>
      </c>
    </row>
    <row r="50" spans="1:9" ht="12.75" hidden="1">
      <c r="A50" s="14"/>
      <c r="B50" s="47"/>
      <c r="C50" s="15">
        <v>8</v>
      </c>
      <c r="D50" s="48"/>
      <c r="E50" s="47"/>
      <c r="F50" s="54">
        <v>0.0417952546296296</v>
      </c>
      <c r="G50" s="55">
        <f t="shared" si="1"/>
        <v>0.04167951388888886</v>
      </c>
      <c r="H50" s="14"/>
      <c r="I50" s="15">
        <v>23</v>
      </c>
    </row>
    <row r="51" spans="1:9" ht="12.75" hidden="1">
      <c r="A51" s="14"/>
      <c r="B51" s="15"/>
      <c r="C51" s="15">
        <v>9</v>
      </c>
      <c r="D51" s="21"/>
      <c r="E51" s="15"/>
      <c r="F51" s="54">
        <v>0.0834619212962963</v>
      </c>
      <c r="G51" s="55">
        <f t="shared" si="1"/>
        <v>0.08334618055555557</v>
      </c>
      <c r="H51" s="14"/>
      <c r="I51" s="15">
        <v>22</v>
      </c>
    </row>
    <row r="52" spans="1:9" ht="12.75" hidden="1">
      <c r="A52" s="15"/>
      <c r="B52" s="15"/>
      <c r="C52" s="15">
        <v>10</v>
      </c>
      <c r="D52" s="21"/>
      <c r="E52" s="15"/>
      <c r="F52" s="54">
        <v>0.125128587962963</v>
      </c>
      <c r="G52" s="55">
        <f t="shared" si="1"/>
        <v>0.12501284722222225</v>
      </c>
      <c r="H52" s="15"/>
      <c r="I52" s="15">
        <v>21</v>
      </c>
    </row>
    <row r="53" spans="1:9" ht="12.75" hidden="1">
      <c r="A53" s="14"/>
      <c r="B53" s="15"/>
      <c r="C53" s="15">
        <v>11</v>
      </c>
      <c r="D53" s="21"/>
      <c r="E53" s="15"/>
      <c r="F53" s="54">
        <v>0.16679525462963</v>
      </c>
      <c r="G53" s="55">
        <f t="shared" si="1"/>
        <v>0.16667951388888924</v>
      </c>
      <c r="H53" s="14"/>
      <c r="I53" s="15"/>
    </row>
    <row r="54" spans="1:9" ht="12.75" hidden="1">
      <c r="A54" s="15"/>
      <c r="B54" s="15"/>
      <c r="C54" s="15">
        <v>12</v>
      </c>
      <c r="D54" s="21"/>
      <c r="E54" s="15"/>
      <c r="F54" s="54">
        <v>0.208461921296296</v>
      </c>
      <c r="G54" s="55">
        <f t="shared" si="1"/>
        <v>0.20834618055555526</v>
      </c>
      <c r="H54" s="15"/>
      <c r="I54" s="15"/>
    </row>
    <row r="55" spans="1:9" ht="12.75" hidden="1">
      <c r="A55" s="14"/>
      <c r="B55" s="15"/>
      <c r="C55" s="15">
        <v>13</v>
      </c>
      <c r="D55" s="21"/>
      <c r="E55" s="15"/>
      <c r="F55" s="54">
        <v>0.250128587962963</v>
      </c>
      <c r="G55" s="55">
        <f t="shared" si="1"/>
        <v>0.2500128472222223</v>
      </c>
      <c r="H55" s="14"/>
      <c r="I55" s="15"/>
    </row>
    <row r="56" spans="1:9" ht="12.75" hidden="1">
      <c r="A56" s="15"/>
      <c r="B56" s="15"/>
      <c r="C56" s="15">
        <v>14</v>
      </c>
      <c r="D56" s="21"/>
      <c r="E56" s="15"/>
      <c r="F56" s="54">
        <v>0.29179525462963</v>
      </c>
      <c r="G56" s="55">
        <f t="shared" si="1"/>
        <v>0.2916795138888893</v>
      </c>
      <c r="H56" s="15"/>
      <c r="I56" s="15"/>
    </row>
    <row r="57" spans="1:9" ht="12.75" hidden="1">
      <c r="A57" s="14"/>
      <c r="B57" s="15"/>
      <c r="C57" s="15">
        <v>15</v>
      </c>
      <c r="D57" s="21"/>
      <c r="E57" s="15"/>
      <c r="F57" s="54">
        <v>0.333461921296296</v>
      </c>
      <c r="G57" s="55">
        <f t="shared" si="1"/>
        <v>0.33334618055555526</v>
      </c>
      <c r="H57" s="14"/>
      <c r="I57" s="15"/>
    </row>
    <row r="58" spans="1:9" ht="12.75" hidden="1">
      <c r="A58" s="15"/>
      <c r="B58" s="15"/>
      <c r="C58" s="15">
        <v>16</v>
      </c>
      <c r="D58" s="21"/>
      <c r="E58" s="15"/>
      <c r="F58" s="54">
        <v>0.375128587962963</v>
      </c>
      <c r="G58" s="55">
        <f t="shared" si="1"/>
        <v>0.3750128472222223</v>
      </c>
      <c r="H58" s="15"/>
      <c r="I58" s="15"/>
    </row>
    <row r="59" spans="1:9" ht="12.75" hidden="1">
      <c r="A59" s="14"/>
      <c r="B59" s="15"/>
      <c r="C59" s="15">
        <v>17</v>
      </c>
      <c r="D59" s="21"/>
      <c r="E59" s="15"/>
      <c r="F59" s="54">
        <v>0.41679525462963</v>
      </c>
      <c r="G59" s="55">
        <f t="shared" si="1"/>
        <v>0.4166795138888893</v>
      </c>
      <c r="H59" s="14"/>
      <c r="I59" s="15"/>
    </row>
    <row r="60" spans="1:9" ht="12.75" hidden="1">
      <c r="A60" s="69"/>
      <c r="B60" s="69"/>
      <c r="C60" s="15">
        <v>18</v>
      </c>
      <c r="D60" s="86"/>
      <c r="E60" s="69"/>
      <c r="F60" s="54">
        <v>0.458461921296296</v>
      </c>
      <c r="G60" s="55">
        <f t="shared" si="1"/>
        <v>0.45834618055555526</v>
      </c>
      <c r="H60" s="69"/>
      <c r="I60" s="69"/>
    </row>
    <row r="61" spans="1:9" ht="12.75">
      <c r="A61" s="15">
        <v>39</v>
      </c>
      <c r="B61" s="35" t="s">
        <v>55</v>
      </c>
      <c r="C61" s="15">
        <v>8</v>
      </c>
      <c r="D61" s="21">
        <v>14</v>
      </c>
      <c r="E61" s="15" t="s">
        <v>34</v>
      </c>
      <c r="F61" s="54">
        <v>0.00019953703703703702</v>
      </c>
      <c r="G61" s="55">
        <f t="shared" si="1"/>
        <v>8.379629629629629E-05</v>
      </c>
      <c r="H61" s="15">
        <v>8</v>
      </c>
      <c r="I61" s="15">
        <v>23</v>
      </c>
    </row>
    <row r="62" spans="1:9" ht="12.75">
      <c r="A62" s="15">
        <v>51</v>
      </c>
      <c r="B62" s="35" t="s">
        <v>156</v>
      </c>
      <c r="C62" s="15">
        <v>9</v>
      </c>
      <c r="D62" s="21">
        <v>14</v>
      </c>
      <c r="E62" s="15" t="s">
        <v>34</v>
      </c>
      <c r="F62" s="54">
        <v>0.00021412037037037038</v>
      </c>
      <c r="G62" s="55">
        <f t="shared" si="1"/>
        <v>9.837962962962964E-05</v>
      </c>
      <c r="H62" s="15">
        <v>9</v>
      </c>
      <c r="I62" s="15">
        <v>22</v>
      </c>
    </row>
    <row r="63" spans="1:9" ht="12.75">
      <c r="A63" s="15">
        <v>53</v>
      </c>
      <c r="B63" s="35" t="s">
        <v>58</v>
      </c>
      <c r="C63" s="15">
        <v>10</v>
      </c>
      <c r="D63" s="21">
        <v>15</v>
      </c>
      <c r="E63" s="15" t="s">
        <v>28</v>
      </c>
      <c r="F63" s="54">
        <v>0.0002563657407407407</v>
      </c>
      <c r="G63" s="55">
        <f t="shared" si="1"/>
        <v>0.00014062499999999996</v>
      </c>
      <c r="H63" s="15">
        <v>10</v>
      </c>
      <c r="I63" s="15">
        <v>21</v>
      </c>
    </row>
    <row r="64" spans="1:9" ht="12.75">
      <c r="A64" s="33"/>
      <c r="B64" s="85"/>
      <c r="C64" s="32"/>
      <c r="D64" s="32"/>
      <c r="E64" s="33"/>
      <c r="F64" s="5"/>
      <c r="G64" s="6"/>
      <c r="H64" s="33"/>
      <c r="I64" s="33"/>
    </row>
    <row r="65" spans="1:9" ht="12.75">
      <c r="A65" s="10"/>
      <c r="B65" s="32"/>
      <c r="C65" s="32"/>
      <c r="D65" s="32"/>
      <c r="E65" s="32" t="s">
        <v>98</v>
      </c>
      <c r="F65" s="5"/>
      <c r="G65" s="6"/>
      <c r="H65" s="33" t="s">
        <v>72</v>
      </c>
      <c r="I65" s="33"/>
    </row>
    <row r="66" spans="1:9" ht="12.75">
      <c r="A66" s="10" t="s">
        <v>142</v>
      </c>
      <c r="B66" s="10"/>
      <c r="C66" s="10"/>
      <c r="D66" s="10"/>
      <c r="E66" s="10" t="s">
        <v>117</v>
      </c>
      <c r="F66" s="10"/>
      <c r="G66" s="11"/>
      <c r="H66" s="10"/>
      <c r="I66" s="10"/>
    </row>
    <row r="67" spans="1:9" ht="12.75">
      <c r="A67" s="10" t="s">
        <v>26</v>
      </c>
      <c r="B67" s="10" t="s">
        <v>118</v>
      </c>
      <c r="C67" s="10"/>
      <c r="D67" s="10"/>
      <c r="E67" s="10" t="s">
        <v>15</v>
      </c>
      <c r="F67" s="10"/>
      <c r="G67" s="11"/>
      <c r="H67" s="10"/>
      <c r="I67" s="10"/>
    </row>
    <row r="68" spans="1:9" ht="12.75">
      <c r="A68" s="10"/>
      <c r="B68" s="10"/>
      <c r="C68" s="10"/>
      <c r="D68" s="10"/>
      <c r="E68" s="10" t="s">
        <v>26</v>
      </c>
      <c r="F68" s="10"/>
      <c r="G68" s="10"/>
      <c r="H68" s="10"/>
      <c r="I68" s="10"/>
    </row>
  </sheetData>
  <sheetProtection/>
  <mergeCells count="9"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C8:C14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5.421875" style="0" customWidth="1"/>
    <col min="4" max="4" width="3.57421875" style="0" customWidth="1"/>
    <col min="5" max="5" width="19.421875" style="0" customWidth="1"/>
    <col min="6" max="6" width="8.8515625" style="0" customWidth="1"/>
    <col min="7" max="7" width="9.421875" style="0" customWidth="1"/>
    <col min="8" max="8" width="7.57421875" style="0" customWidth="1"/>
    <col min="9" max="9" width="6.00390625" style="0" customWidth="1"/>
  </cols>
  <sheetData>
    <row r="1" spans="1:9" ht="12.75">
      <c r="A1" s="7" t="s">
        <v>162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157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87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88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11</v>
      </c>
      <c r="B8" s="35" t="s">
        <v>46</v>
      </c>
      <c r="C8" s="15">
        <v>1</v>
      </c>
      <c r="D8" s="21">
        <v>17</v>
      </c>
      <c r="E8" s="15" t="s">
        <v>39</v>
      </c>
      <c r="F8" s="54">
        <v>0.00020358796296296295</v>
      </c>
      <c r="G8" s="55">
        <f>F8-("00:17,59")</f>
        <v>0</v>
      </c>
      <c r="H8" s="15">
        <v>1</v>
      </c>
      <c r="I8" s="15">
        <v>37</v>
      </c>
    </row>
    <row r="9" spans="1:9" ht="12.75">
      <c r="A9" s="15">
        <v>14</v>
      </c>
      <c r="B9" s="35" t="s">
        <v>25</v>
      </c>
      <c r="C9" s="15">
        <v>2</v>
      </c>
      <c r="D9" s="21">
        <v>17</v>
      </c>
      <c r="E9" s="15" t="s">
        <v>39</v>
      </c>
      <c r="F9" s="54">
        <v>0.00025868055555555556</v>
      </c>
      <c r="G9" s="55">
        <f aca="true" t="shared" si="0" ref="G9:G14">F9-("00:17,59")</f>
        <v>5.509259259259261E-05</v>
      </c>
      <c r="H9" s="15">
        <v>2</v>
      </c>
      <c r="I9" s="15">
        <v>34</v>
      </c>
    </row>
    <row r="10" spans="1:9" ht="12.75">
      <c r="A10" s="15">
        <v>48</v>
      </c>
      <c r="B10" s="35" t="s">
        <v>40</v>
      </c>
      <c r="C10" s="15">
        <v>3</v>
      </c>
      <c r="D10" s="21">
        <v>17</v>
      </c>
      <c r="E10" s="15" t="s">
        <v>28</v>
      </c>
      <c r="F10" s="54">
        <v>0.00030370370370370366</v>
      </c>
      <c r="G10" s="55">
        <f t="shared" si="0"/>
        <v>0.0001001157407407407</v>
      </c>
      <c r="H10" s="15">
        <v>3</v>
      </c>
      <c r="I10" s="15">
        <v>31</v>
      </c>
    </row>
    <row r="11" spans="1:9" ht="12.75">
      <c r="A11" s="15">
        <v>22</v>
      </c>
      <c r="B11" s="35" t="s">
        <v>161</v>
      </c>
      <c r="C11" s="15">
        <v>4</v>
      </c>
      <c r="D11" s="21">
        <v>17</v>
      </c>
      <c r="E11" s="15" t="s">
        <v>28</v>
      </c>
      <c r="F11" s="54">
        <v>0.000318287037037037</v>
      </c>
      <c r="G11" s="55">
        <f t="shared" si="0"/>
        <v>0.00011469907407407406</v>
      </c>
      <c r="H11" s="15">
        <v>4</v>
      </c>
      <c r="I11" s="15">
        <v>27</v>
      </c>
    </row>
    <row r="12" spans="1:9" ht="12.75">
      <c r="A12" s="15">
        <v>66</v>
      </c>
      <c r="B12" s="35" t="s">
        <v>19</v>
      </c>
      <c r="C12" s="15">
        <v>5</v>
      </c>
      <c r="D12" s="21">
        <v>16</v>
      </c>
      <c r="E12" s="15" t="s">
        <v>34</v>
      </c>
      <c r="F12" s="54">
        <v>0.0003184027777777778</v>
      </c>
      <c r="G12" s="55">
        <f t="shared" si="0"/>
        <v>0.00011481481481481485</v>
      </c>
      <c r="H12" s="15">
        <v>5</v>
      </c>
      <c r="I12" s="15">
        <v>26</v>
      </c>
    </row>
    <row r="13" spans="1:9" ht="12.75">
      <c r="A13" s="15">
        <v>67</v>
      </c>
      <c r="B13" s="35" t="s">
        <v>20</v>
      </c>
      <c r="C13" s="15">
        <v>6</v>
      </c>
      <c r="D13" s="21">
        <v>16</v>
      </c>
      <c r="E13" s="15" t="s">
        <v>34</v>
      </c>
      <c r="F13" s="54">
        <v>0.0003359953703703704</v>
      </c>
      <c r="G13" s="55">
        <f t="shared" si="0"/>
        <v>0.00013240740740740745</v>
      </c>
      <c r="H13" s="15">
        <v>6</v>
      </c>
      <c r="I13" s="15">
        <v>25</v>
      </c>
    </row>
    <row r="14" spans="1:9" ht="12.75">
      <c r="A14" s="15">
        <v>21</v>
      </c>
      <c r="B14" s="35" t="s">
        <v>160</v>
      </c>
      <c r="C14" s="15">
        <v>7</v>
      </c>
      <c r="D14" s="21">
        <v>16</v>
      </c>
      <c r="E14" s="15" t="s">
        <v>39</v>
      </c>
      <c r="F14" s="54">
        <v>0.0003537037037037037</v>
      </c>
      <c r="G14" s="55">
        <f t="shared" si="0"/>
        <v>0.00015011574074074073</v>
      </c>
      <c r="H14" s="15">
        <v>7</v>
      </c>
      <c r="I14" s="15">
        <v>24</v>
      </c>
    </row>
    <row r="15" spans="1:9" ht="12.75">
      <c r="A15" s="32" t="s">
        <v>13</v>
      </c>
      <c r="B15" s="32"/>
      <c r="C15" s="32"/>
      <c r="D15" s="32"/>
      <c r="E15" s="32" t="s">
        <v>98</v>
      </c>
      <c r="F15" s="5"/>
      <c r="G15" s="6"/>
      <c r="H15" s="33" t="s">
        <v>72</v>
      </c>
      <c r="I15" s="33"/>
    </row>
    <row r="16" spans="1:9" ht="12.75">
      <c r="A16" s="32"/>
      <c r="B16" s="10"/>
      <c r="C16" s="10"/>
      <c r="D16" s="10"/>
      <c r="E16" s="10" t="s">
        <v>117</v>
      </c>
      <c r="F16" s="10"/>
      <c r="G16" s="11"/>
      <c r="H16" s="10"/>
      <c r="I16" s="10"/>
    </row>
    <row r="17" spans="1:9" ht="12.75">
      <c r="A17" s="10"/>
      <c r="B17" s="10" t="s">
        <v>118</v>
      </c>
      <c r="C17" s="10"/>
      <c r="D17" s="10"/>
      <c r="E17" s="10" t="s">
        <v>15</v>
      </c>
      <c r="F17" s="10"/>
      <c r="G17" s="11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1"/>
      <c r="H18" s="10"/>
      <c r="I18" s="10"/>
    </row>
    <row r="19" spans="1:9" ht="12.75">
      <c r="A19" s="7" t="s">
        <v>162</v>
      </c>
      <c r="B19" s="7"/>
      <c r="C19" s="7"/>
      <c r="D19" s="7"/>
      <c r="E19" s="7"/>
      <c r="F19" s="7"/>
      <c r="G19" s="8"/>
      <c r="H19" s="9"/>
      <c r="I19" s="9"/>
    </row>
    <row r="20" spans="1:9" ht="12.75">
      <c r="A20" s="7" t="s">
        <v>74</v>
      </c>
      <c r="B20" s="7"/>
      <c r="C20" s="7"/>
      <c r="D20" s="7"/>
      <c r="E20" s="7"/>
      <c r="F20" s="7"/>
      <c r="G20" s="8"/>
      <c r="H20" s="9"/>
      <c r="I20" s="9"/>
    </row>
    <row r="21" spans="1:9" ht="12.75">
      <c r="A21" s="7" t="s">
        <v>64</v>
      </c>
      <c r="B21" s="7"/>
      <c r="C21" s="7"/>
      <c r="D21" s="7"/>
      <c r="E21" s="7"/>
      <c r="F21" s="7"/>
      <c r="G21" s="8"/>
      <c r="H21" s="9"/>
      <c r="I21" s="9"/>
    </row>
    <row r="22" spans="1:9" ht="12.75">
      <c r="A22" s="7" t="s">
        <v>158</v>
      </c>
      <c r="B22" s="7"/>
      <c r="C22" s="7"/>
      <c r="D22" s="7"/>
      <c r="E22" s="7"/>
      <c r="F22" s="7"/>
      <c r="G22" s="8"/>
      <c r="H22" s="9"/>
      <c r="I22" s="9"/>
    </row>
    <row r="23" spans="1:9" ht="13.5" thickBot="1">
      <c r="A23" s="10"/>
      <c r="B23" s="10"/>
      <c r="C23" s="10"/>
      <c r="D23" s="10"/>
      <c r="E23" s="10"/>
      <c r="F23" s="10"/>
      <c r="G23" s="11"/>
      <c r="H23" s="10"/>
      <c r="I23" s="10"/>
    </row>
    <row r="24" spans="1:9" ht="12.75">
      <c r="A24" s="22" t="s">
        <v>5</v>
      </c>
      <c r="B24" s="22" t="s">
        <v>1</v>
      </c>
      <c r="C24" s="22" t="s">
        <v>60</v>
      </c>
      <c r="D24" s="23"/>
      <c r="E24" s="22" t="s">
        <v>2</v>
      </c>
      <c r="F24" s="24" t="s">
        <v>3</v>
      </c>
      <c r="G24" s="25" t="s">
        <v>6</v>
      </c>
      <c r="H24" s="22" t="s">
        <v>0</v>
      </c>
      <c r="I24" s="12" t="s">
        <v>4</v>
      </c>
    </row>
    <row r="25" spans="1:9" ht="12.75">
      <c r="A25" s="49"/>
      <c r="B25" s="50"/>
      <c r="C25" s="51" t="s">
        <v>26</v>
      </c>
      <c r="D25" s="50"/>
      <c r="E25" s="50"/>
      <c r="F25" s="50"/>
      <c r="G25" s="52" t="s">
        <v>7</v>
      </c>
      <c r="H25" s="50"/>
      <c r="I25" s="53"/>
    </row>
    <row r="26" spans="1:9" ht="12.75">
      <c r="A26" s="15">
        <v>70</v>
      </c>
      <c r="B26" s="35" t="s">
        <v>159</v>
      </c>
      <c r="C26" s="15">
        <v>1</v>
      </c>
      <c r="D26" s="35">
        <v>16</v>
      </c>
      <c r="E26" s="15" t="s">
        <v>10</v>
      </c>
      <c r="F26" s="54">
        <v>0.00015636574074074074</v>
      </c>
      <c r="G26" s="55">
        <f>F26-("00:13,51")</f>
        <v>0</v>
      </c>
      <c r="H26" s="15">
        <v>1</v>
      </c>
      <c r="I26" s="15">
        <v>37</v>
      </c>
    </row>
    <row r="27" spans="1:9" ht="12.75">
      <c r="A27" s="33"/>
      <c r="B27" s="85"/>
      <c r="C27" s="32"/>
      <c r="D27" s="32"/>
      <c r="E27" s="33"/>
      <c r="F27" s="5"/>
      <c r="G27" s="6"/>
      <c r="H27" s="33"/>
      <c r="I27" s="33"/>
    </row>
    <row r="28" spans="1:9" ht="12.75">
      <c r="A28" s="10"/>
      <c r="B28" s="32"/>
      <c r="C28" s="32"/>
      <c r="D28" s="32"/>
      <c r="E28" s="32" t="s">
        <v>98</v>
      </c>
      <c r="F28" s="5"/>
      <c r="G28" s="6"/>
      <c r="H28" s="33" t="s">
        <v>72</v>
      </c>
      <c r="I28" s="33"/>
    </row>
    <row r="29" spans="1:9" ht="12.75">
      <c r="A29" s="10" t="s">
        <v>142</v>
      </c>
      <c r="B29" s="10"/>
      <c r="C29" s="10"/>
      <c r="D29" s="10"/>
      <c r="E29" s="10" t="s">
        <v>117</v>
      </c>
      <c r="F29" s="10"/>
      <c r="G29" s="11"/>
      <c r="H29" s="10"/>
      <c r="I29" s="10"/>
    </row>
    <row r="30" spans="1:9" ht="12.75">
      <c r="A30" s="10" t="s">
        <v>26</v>
      </c>
      <c r="B30" s="10" t="s">
        <v>118</v>
      </c>
      <c r="C30" s="10"/>
      <c r="D30" s="10"/>
      <c r="E30" s="10" t="s">
        <v>15</v>
      </c>
      <c r="F30" s="10"/>
      <c r="G30" s="11"/>
      <c r="H30" s="10"/>
      <c r="I30" s="10"/>
    </row>
    <row r="31" spans="1:9" ht="12.75">
      <c r="A31" s="10"/>
      <c r="B31" s="10"/>
      <c r="C31" s="10"/>
      <c r="D31" s="10"/>
      <c r="E31" s="10" t="s">
        <v>26</v>
      </c>
      <c r="F31" s="10"/>
      <c r="G31" s="10"/>
      <c r="H31" s="10"/>
      <c r="I31" s="10"/>
    </row>
  </sheetData>
  <sheetProtection/>
  <mergeCells count="9">
    <mergeCell ref="I6:I7"/>
    <mergeCell ref="C6:C7"/>
    <mergeCell ref="D6:D7"/>
    <mergeCell ref="A6:A7"/>
    <mergeCell ref="B6:B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8" sqref="C8:C14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6.140625" style="0" customWidth="1"/>
    <col min="4" max="4" width="5.57421875" style="0" customWidth="1"/>
    <col min="5" max="5" width="16.57421875" style="0" customWidth="1"/>
    <col min="8" max="8" width="7.7109375" style="0" customWidth="1"/>
    <col min="9" max="9" width="8.00390625" style="0" customWidth="1"/>
  </cols>
  <sheetData>
    <row r="1" spans="1:9" ht="12.75">
      <c r="A1" s="7" t="s">
        <v>177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163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87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88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77</v>
      </c>
      <c r="B8" s="35" t="s">
        <v>170</v>
      </c>
      <c r="C8" s="15">
        <v>1</v>
      </c>
      <c r="D8" s="15">
        <v>27</v>
      </c>
      <c r="E8" s="15" t="s">
        <v>169</v>
      </c>
      <c r="F8" s="54">
        <v>0.00020949074074074077</v>
      </c>
      <c r="G8" s="55">
        <f>F8-("00:18,10")</f>
        <v>0</v>
      </c>
      <c r="H8" s="15">
        <v>1</v>
      </c>
      <c r="I8" s="15">
        <v>37</v>
      </c>
    </row>
    <row r="9" spans="1:9" ht="12.75">
      <c r="A9" s="15">
        <v>46</v>
      </c>
      <c r="B9" s="35" t="s">
        <v>171</v>
      </c>
      <c r="C9" s="15">
        <v>2</v>
      </c>
      <c r="D9" s="15">
        <v>29</v>
      </c>
      <c r="E9" s="15" t="s">
        <v>169</v>
      </c>
      <c r="F9" s="54">
        <v>0.00021377314814814813</v>
      </c>
      <c r="G9" s="55">
        <f aca="true" t="shared" si="0" ref="G9:G14">F9-("00:18,10")</f>
        <v>4.282407407407354E-06</v>
      </c>
      <c r="H9" s="15">
        <v>2</v>
      </c>
      <c r="I9" s="15">
        <v>34</v>
      </c>
    </row>
    <row r="10" spans="1:9" ht="12.75">
      <c r="A10" s="15">
        <v>16</v>
      </c>
      <c r="B10" s="35" t="s">
        <v>166</v>
      </c>
      <c r="C10" s="15">
        <v>3</v>
      </c>
      <c r="D10" s="15">
        <v>18</v>
      </c>
      <c r="E10" s="15" t="s">
        <v>39</v>
      </c>
      <c r="F10" s="54">
        <v>0.0002138888888888889</v>
      </c>
      <c r="G10" s="55">
        <f t="shared" si="0"/>
        <v>4.3981481481481215E-06</v>
      </c>
      <c r="H10" s="15">
        <v>3</v>
      </c>
      <c r="I10" s="15">
        <v>31</v>
      </c>
    </row>
    <row r="11" spans="1:9" ht="12.75">
      <c r="A11" s="15">
        <v>5</v>
      </c>
      <c r="B11" s="35" t="s">
        <v>165</v>
      </c>
      <c r="C11" s="15">
        <v>4</v>
      </c>
      <c r="D11" s="15">
        <v>27</v>
      </c>
      <c r="E11" s="15" t="s">
        <v>50</v>
      </c>
      <c r="F11" s="54">
        <v>0.00022280092592592596</v>
      </c>
      <c r="G11" s="55">
        <f t="shared" si="0"/>
        <v>1.3310185185185186E-05</v>
      </c>
      <c r="H11" s="15">
        <v>4</v>
      </c>
      <c r="I11" s="15">
        <v>27</v>
      </c>
    </row>
    <row r="12" spans="1:9" ht="12.75">
      <c r="A12" s="15">
        <v>76</v>
      </c>
      <c r="B12" s="35" t="s">
        <v>168</v>
      </c>
      <c r="C12" s="15">
        <v>5</v>
      </c>
      <c r="D12" s="15">
        <v>27</v>
      </c>
      <c r="E12" s="15" t="s">
        <v>169</v>
      </c>
      <c r="F12" s="54">
        <v>0.000224537037037037</v>
      </c>
      <c r="G12" s="55">
        <f t="shared" si="0"/>
        <v>1.5046296296296232E-05</v>
      </c>
      <c r="H12" s="15">
        <v>5</v>
      </c>
      <c r="I12" s="15">
        <v>26</v>
      </c>
    </row>
    <row r="13" spans="1:9" ht="12.75">
      <c r="A13" s="15">
        <v>26</v>
      </c>
      <c r="B13" s="35" t="s">
        <v>167</v>
      </c>
      <c r="C13" s="15">
        <v>6</v>
      </c>
      <c r="D13" s="15">
        <v>20</v>
      </c>
      <c r="E13" s="15" t="s">
        <v>39</v>
      </c>
      <c r="F13" s="54">
        <v>0.0002472222222222222</v>
      </c>
      <c r="G13" s="55">
        <f t="shared" si="0"/>
        <v>3.7731481481481416E-05</v>
      </c>
      <c r="H13" s="15">
        <v>6</v>
      </c>
      <c r="I13" s="15">
        <v>25</v>
      </c>
    </row>
    <row r="14" spans="1:9" ht="12.75">
      <c r="A14" s="15">
        <v>17</v>
      </c>
      <c r="B14" s="35" t="s">
        <v>45</v>
      </c>
      <c r="C14" s="15">
        <v>7</v>
      </c>
      <c r="D14" s="15">
        <v>18</v>
      </c>
      <c r="E14" s="15" t="s">
        <v>34</v>
      </c>
      <c r="F14" s="54">
        <v>0.00033900462962962964</v>
      </c>
      <c r="G14" s="55">
        <f t="shared" si="0"/>
        <v>0.00012951388888888886</v>
      </c>
      <c r="H14" s="15">
        <v>7</v>
      </c>
      <c r="I14" s="15">
        <v>24</v>
      </c>
    </row>
    <row r="15" spans="1:9" ht="12.75">
      <c r="A15" s="32" t="s">
        <v>13</v>
      </c>
      <c r="B15" s="32"/>
      <c r="C15" s="32"/>
      <c r="D15" s="32"/>
      <c r="E15" s="32" t="s">
        <v>98</v>
      </c>
      <c r="F15" s="5"/>
      <c r="G15" s="6"/>
      <c r="H15" s="33" t="s">
        <v>72</v>
      </c>
      <c r="I15" s="33"/>
    </row>
    <row r="16" spans="1:9" ht="12.75">
      <c r="A16" s="32"/>
      <c r="B16" s="10"/>
      <c r="C16" s="10"/>
      <c r="D16" s="10"/>
      <c r="E16" s="10" t="s">
        <v>117</v>
      </c>
      <c r="F16" s="10"/>
      <c r="G16" s="11"/>
      <c r="H16" s="10"/>
      <c r="I16" s="10"/>
    </row>
    <row r="17" spans="1:9" ht="12.75">
      <c r="A17" s="10"/>
      <c r="B17" s="10" t="s">
        <v>118</v>
      </c>
      <c r="C17" s="10"/>
      <c r="D17" s="10"/>
      <c r="E17" s="10" t="s">
        <v>15</v>
      </c>
      <c r="F17" s="10"/>
      <c r="G17" s="11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1"/>
      <c r="H18" s="10"/>
      <c r="I18" s="10"/>
    </row>
    <row r="19" spans="1:9" ht="12.75">
      <c r="A19" s="7" t="s">
        <v>177</v>
      </c>
      <c r="B19" s="7"/>
      <c r="C19" s="7"/>
      <c r="D19" s="7"/>
      <c r="E19" s="7"/>
      <c r="F19" s="7"/>
      <c r="G19" s="8"/>
      <c r="H19" s="9"/>
      <c r="I19" s="9"/>
    </row>
    <row r="20" spans="1:9" ht="12.75">
      <c r="A20" s="7" t="s">
        <v>74</v>
      </c>
      <c r="B20" s="7"/>
      <c r="C20" s="7"/>
      <c r="D20" s="7"/>
      <c r="E20" s="7"/>
      <c r="F20" s="7"/>
      <c r="G20" s="8"/>
      <c r="H20" s="9"/>
      <c r="I20" s="9"/>
    </row>
    <row r="21" spans="1:9" ht="12.75">
      <c r="A21" s="7" t="s">
        <v>64</v>
      </c>
      <c r="B21" s="7"/>
      <c r="C21" s="7"/>
      <c r="D21" s="7"/>
      <c r="E21" s="7"/>
      <c r="F21" s="7"/>
      <c r="G21" s="8"/>
      <c r="H21" s="9"/>
      <c r="I21" s="9"/>
    </row>
    <row r="22" spans="1:9" ht="12.75">
      <c r="A22" s="7" t="s">
        <v>164</v>
      </c>
      <c r="B22" s="7"/>
      <c r="C22" s="7"/>
      <c r="D22" s="7"/>
      <c r="E22" s="7"/>
      <c r="F22" s="7"/>
      <c r="G22" s="8"/>
      <c r="H22" s="9"/>
      <c r="I22" s="9"/>
    </row>
    <row r="23" spans="1:9" ht="13.5" thickBot="1">
      <c r="A23" s="10"/>
      <c r="B23" s="10"/>
      <c r="C23" s="10"/>
      <c r="D23" s="10"/>
      <c r="E23" s="10"/>
      <c r="F23" s="10"/>
      <c r="G23" s="11"/>
      <c r="H23" s="10"/>
      <c r="I23" s="10"/>
    </row>
    <row r="24" spans="1:9" ht="12.75">
      <c r="A24" s="22" t="s">
        <v>5</v>
      </c>
      <c r="B24" s="22" t="s">
        <v>1</v>
      </c>
      <c r="C24" s="22" t="s">
        <v>60</v>
      </c>
      <c r="D24" s="23"/>
      <c r="E24" s="22" t="s">
        <v>2</v>
      </c>
      <c r="F24" s="24" t="s">
        <v>3</v>
      </c>
      <c r="G24" s="25" t="s">
        <v>6</v>
      </c>
      <c r="H24" s="22" t="s">
        <v>0</v>
      </c>
      <c r="I24" s="12" t="s">
        <v>4</v>
      </c>
    </row>
    <row r="25" spans="1:9" ht="12.75">
      <c r="A25" s="49"/>
      <c r="B25" s="50"/>
      <c r="C25" s="51" t="s">
        <v>26</v>
      </c>
      <c r="D25" s="50"/>
      <c r="E25" s="50"/>
      <c r="F25" s="50"/>
      <c r="G25" s="52" t="s">
        <v>7</v>
      </c>
      <c r="H25" s="50"/>
      <c r="I25" s="53"/>
    </row>
    <row r="26" spans="1:9" ht="12.75">
      <c r="A26" s="15">
        <v>24</v>
      </c>
      <c r="B26" s="35" t="s">
        <v>172</v>
      </c>
      <c r="C26" s="15">
        <v>1</v>
      </c>
      <c r="D26" s="91">
        <v>22</v>
      </c>
      <c r="E26" s="15" t="s">
        <v>169</v>
      </c>
      <c r="F26" s="54">
        <v>0.00015474537037037038</v>
      </c>
      <c r="G26" s="55">
        <f>F26-("00:13,37")</f>
        <v>0</v>
      </c>
      <c r="H26" s="15">
        <v>1</v>
      </c>
      <c r="I26" s="15">
        <v>37</v>
      </c>
    </row>
    <row r="27" spans="1:9" ht="12.75">
      <c r="A27" s="15">
        <v>31</v>
      </c>
      <c r="B27" s="35" t="s">
        <v>174</v>
      </c>
      <c r="C27" s="15">
        <v>3</v>
      </c>
      <c r="D27" s="91">
        <v>28</v>
      </c>
      <c r="E27" s="15" t="s">
        <v>175</v>
      </c>
      <c r="F27" s="54">
        <v>0.00016724537037037036</v>
      </c>
      <c r="G27" s="55">
        <f>F27-("00:13,37")</f>
        <v>1.2499999999999979E-05</v>
      </c>
      <c r="H27" s="15">
        <v>2</v>
      </c>
      <c r="I27" s="15">
        <v>34</v>
      </c>
    </row>
    <row r="28" spans="1:9" ht="12.75">
      <c r="A28" s="15">
        <v>23</v>
      </c>
      <c r="B28" s="35" t="s">
        <v>173</v>
      </c>
      <c r="C28" s="15">
        <v>2</v>
      </c>
      <c r="D28" s="91">
        <v>23</v>
      </c>
      <c r="E28" s="15" t="s">
        <v>169</v>
      </c>
      <c r="F28" s="54">
        <v>0.00021064814814814815</v>
      </c>
      <c r="G28" s="55">
        <f>F28-("00:13,37")</f>
        <v>5.5902777777777765E-05</v>
      </c>
      <c r="H28" s="15">
        <v>3</v>
      </c>
      <c r="I28" s="15">
        <v>31</v>
      </c>
    </row>
    <row r="29" spans="1:9" ht="12.75">
      <c r="A29" s="15">
        <v>61</v>
      </c>
      <c r="B29" s="35" t="s">
        <v>176</v>
      </c>
      <c r="C29" s="15">
        <v>4</v>
      </c>
      <c r="D29" s="91">
        <v>18</v>
      </c>
      <c r="E29" s="15" t="s">
        <v>34</v>
      </c>
      <c r="F29" s="54">
        <v>0.00022662037037037033</v>
      </c>
      <c r="G29" s="55">
        <f>F29-("00:13,37")</f>
        <v>7.187499999999994E-05</v>
      </c>
      <c r="H29" s="15">
        <v>4</v>
      </c>
      <c r="I29" s="15">
        <v>27</v>
      </c>
    </row>
    <row r="30" spans="1:9" ht="12.75">
      <c r="A30" s="10"/>
      <c r="B30" s="32"/>
      <c r="C30" s="32"/>
      <c r="D30" s="32"/>
      <c r="E30" s="32" t="s">
        <v>98</v>
      </c>
      <c r="F30" s="5"/>
      <c r="G30" s="6"/>
      <c r="H30" s="33" t="s">
        <v>72</v>
      </c>
      <c r="I30" s="33"/>
    </row>
    <row r="31" spans="1:9" ht="12.75">
      <c r="A31" s="10" t="s">
        <v>142</v>
      </c>
      <c r="B31" s="10"/>
      <c r="C31" s="10"/>
      <c r="D31" s="10"/>
      <c r="E31" s="10" t="s">
        <v>117</v>
      </c>
      <c r="F31" s="10"/>
      <c r="G31" s="11"/>
      <c r="H31" s="10"/>
      <c r="I31" s="10"/>
    </row>
    <row r="32" spans="1:9" ht="12.75">
      <c r="A32" s="10" t="s">
        <v>26</v>
      </c>
      <c r="B32" s="10" t="s">
        <v>118</v>
      </c>
      <c r="C32" s="10"/>
      <c r="D32" s="10"/>
      <c r="E32" s="10" t="s">
        <v>15</v>
      </c>
      <c r="F32" s="10"/>
      <c r="G32" s="11"/>
      <c r="H32" s="10"/>
      <c r="I32" s="10"/>
    </row>
    <row r="33" spans="1:9" ht="12.75">
      <c r="A33" s="10"/>
      <c r="B33" s="10"/>
      <c r="C33" s="10"/>
      <c r="D33" s="10"/>
      <c r="E33" s="10" t="s">
        <v>26</v>
      </c>
      <c r="F33" s="10"/>
      <c r="G33" s="10"/>
      <c r="H33" s="10"/>
      <c r="I33" s="10"/>
    </row>
  </sheetData>
  <sheetProtection/>
  <mergeCells count="9"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1">
      <selection activeCell="A1" sqref="A1:J28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6.421875" style="0" customWidth="1"/>
    <col min="4" max="4" width="4.8515625" style="0" customWidth="1"/>
  </cols>
  <sheetData>
    <row r="1" spans="1:9" ht="12.75">
      <c r="A1" s="7" t="s">
        <v>192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179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87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88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25</v>
      </c>
      <c r="B8" s="35" t="s">
        <v>183</v>
      </c>
      <c r="C8" s="15">
        <v>1</v>
      </c>
      <c r="D8" s="21">
        <v>39</v>
      </c>
      <c r="E8" s="15" t="s">
        <v>184</v>
      </c>
      <c r="F8" s="54">
        <v>0.00020949074074074077</v>
      </c>
      <c r="G8" s="55">
        <f>F8-("00:18,10")</f>
        <v>0</v>
      </c>
      <c r="H8" s="15">
        <v>1</v>
      </c>
      <c r="I8" s="15">
        <v>37</v>
      </c>
    </row>
    <row r="9" spans="1:9" ht="12.75">
      <c r="A9" s="15">
        <v>126</v>
      </c>
      <c r="B9" s="35" t="s">
        <v>181</v>
      </c>
      <c r="C9" s="15">
        <v>2</v>
      </c>
      <c r="D9" s="21">
        <v>31</v>
      </c>
      <c r="E9" s="15" t="s">
        <v>50</v>
      </c>
      <c r="F9" s="54">
        <v>0.00022187499999999999</v>
      </c>
      <c r="G9" s="55">
        <f>F9-("00:18,10")</f>
        <v>1.2384259259259211E-05</v>
      </c>
      <c r="H9" s="15">
        <v>2</v>
      </c>
      <c r="I9" s="15">
        <v>34</v>
      </c>
    </row>
    <row r="10" spans="1:9" ht="12.75">
      <c r="A10" s="15">
        <v>75</v>
      </c>
      <c r="B10" s="35" t="s">
        <v>185</v>
      </c>
      <c r="C10" s="15">
        <v>3</v>
      </c>
      <c r="D10" s="21">
        <v>36</v>
      </c>
      <c r="E10" s="15" t="s">
        <v>50</v>
      </c>
      <c r="F10" s="54">
        <v>0.00025625</v>
      </c>
      <c r="G10" s="55">
        <f>F10-("00:18,10")</f>
        <v>4.675925925925925E-05</v>
      </c>
      <c r="H10" s="15">
        <v>3</v>
      </c>
      <c r="I10" s="15">
        <v>31</v>
      </c>
    </row>
    <row r="11" spans="1:9" ht="12.75">
      <c r="A11" s="15">
        <v>62</v>
      </c>
      <c r="B11" s="35" t="s">
        <v>182</v>
      </c>
      <c r="C11" s="15">
        <v>4</v>
      </c>
      <c r="D11" s="21">
        <v>37</v>
      </c>
      <c r="E11" s="15" t="s">
        <v>169</v>
      </c>
      <c r="F11" s="54">
        <v>0.00028414351851851853</v>
      </c>
      <c r="G11" s="55">
        <f>F11-("00:18,10")</f>
        <v>7.465277777777776E-05</v>
      </c>
      <c r="H11" s="15">
        <v>4</v>
      </c>
      <c r="I11" s="15">
        <v>27</v>
      </c>
    </row>
    <row r="12" spans="1:9" ht="12.75">
      <c r="A12" s="32" t="s">
        <v>13</v>
      </c>
      <c r="B12" s="32"/>
      <c r="C12" s="32"/>
      <c r="D12" s="32"/>
      <c r="E12" s="32" t="s">
        <v>98</v>
      </c>
      <c r="F12" s="5"/>
      <c r="G12" s="6"/>
      <c r="H12" s="33" t="s">
        <v>72</v>
      </c>
      <c r="I12" s="33"/>
    </row>
    <row r="13" spans="1:9" ht="12.75">
      <c r="A13" s="32"/>
      <c r="B13" s="10"/>
      <c r="C13" s="10"/>
      <c r="D13" s="10"/>
      <c r="E13" s="10" t="s">
        <v>117</v>
      </c>
      <c r="F13" s="10"/>
      <c r="G13" s="11"/>
      <c r="H13" s="10"/>
      <c r="I13" s="10"/>
    </row>
    <row r="14" spans="1:9" ht="12.75">
      <c r="A14" s="10"/>
      <c r="B14" s="10" t="s">
        <v>118</v>
      </c>
      <c r="C14" s="10"/>
      <c r="D14" s="10"/>
      <c r="E14" s="10" t="s">
        <v>15</v>
      </c>
      <c r="F14" s="10"/>
      <c r="G14" s="11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1"/>
      <c r="H15" s="10"/>
      <c r="I15" s="10"/>
    </row>
    <row r="16" spans="1:9" ht="12.75">
      <c r="A16" s="7" t="s">
        <v>192</v>
      </c>
      <c r="B16" s="7"/>
      <c r="C16" s="7"/>
      <c r="D16" s="7"/>
      <c r="E16" s="7"/>
      <c r="F16" s="7"/>
      <c r="G16" s="8"/>
      <c r="H16" s="9"/>
      <c r="I16" s="9"/>
    </row>
    <row r="17" spans="1:9" ht="12.75">
      <c r="A17" s="7" t="s">
        <v>74</v>
      </c>
      <c r="B17" s="7"/>
      <c r="C17" s="7"/>
      <c r="D17" s="7"/>
      <c r="E17" s="7"/>
      <c r="F17" s="7"/>
      <c r="G17" s="8"/>
      <c r="H17" s="9"/>
      <c r="I17" s="9"/>
    </row>
    <row r="18" spans="1:9" ht="12.75">
      <c r="A18" s="7" t="s">
        <v>64</v>
      </c>
      <c r="B18" s="7"/>
      <c r="C18" s="7"/>
      <c r="D18" s="7"/>
      <c r="E18" s="7"/>
      <c r="F18" s="7"/>
      <c r="G18" s="8"/>
      <c r="H18" s="9"/>
      <c r="I18" s="9"/>
    </row>
    <row r="19" spans="1:9" ht="12.75">
      <c r="A19" s="7" t="s">
        <v>180</v>
      </c>
      <c r="B19" s="7"/>
      <c r="C19" s="7"/>
      <c r="D19" s="7"/>
      <c r="E19" s="7"/>
      <c r="F19" s="7"/>
      <c r="G19" s="8"/>
      <c r="H19" s="9"/>
      <c r="I19" s="9"/>
    </row>
    <row r="20" spans="1:9" ht="13.5" thickBot="1">
      <c r="A20" s="10"/>
      <c r="B20" s="10"/>
      <c r="C20" s="10"/>
      <c r="D20" s="10"/>
      <c r="E20" s="10"/>
      <c r="F20" s="10"/>
      <c r="G20" s="11"/>
      <c r="H20" s="10"/>
      <c r="I20" s="10"/>
    </row>
    <row r="21" spans="1:9" ht="12.75">
      <c r="A21" s="22" t="s">
        <v>5</v>
      </c>
      <c r="B21" s="22" t="s">
        <v>1</v>
      </c>
      <c r="C21" s="22" t="s">
        <v>60</v>
      </c>
      <c r="D21" s="23"/>
      <c r="E21" s="22" t="s">
        <v>2</v>
      </c>
      <c r="F21" s="24" t="s">
        <v>3</v>
      </c>
      <c r="G21" s="25" t="s">
        <v>6</v>
      </c>
      <c r="H21" s="22" t="s">
        <v>0</v>
      </c>
      <c r="I21" s="12" t="s">
        <v>4</v>
      </c>
    </row>
    <row r="22" spans="1:9" ht="12.75">
      <c r="A22" s="49"/>
      <c r="B22" s="50"/>
      <c r="C22" s="51" t="s">
        <v>26</v>
      </c>
      <c r="D22" s="50"/>
      <c r="E22" s="50"/>
      <c r="F22" s="50"/>
      <c r="G22" s="52" t="s">
        <v>7</v>
      </c>
      <c r="H22" s="50"/>
      <c r="I22" s="53"/>
    </row>
    <row r="23" spans="1:9" ht="12.75">
      <c r="A23" s="15">
        <v>50</v>
      </c>
      <c r="B23" s="35" t="s">
        <v>186</v>
      </c>
      <c r="C23" s="15">
        <v>1</v>
      </c>
      <c r="D23" s="35">
        <v>37</v>
      </c>
      <c r="E23" s="15" t="s">
        <v>169</v>
      </c>
      <c r="F23" s="54">
        <v>0.00016527777777777775</v>
      </c>
      <c r="G23" s="55">
        <f>F23-("00:13,37")</f>
        <v>1.053240740740737E-05</v>
      </c>
      <c r="H23" s="15">
        <v>1</v>
      </c>
      <c r="I23" s="15">
        <v>37</v>
      </c>
    </row>
    <row r="24" spans="1:9" ht="12.75">
      <c r="A24" s="10"/>
      <c r="B24" s="32"/>
      <c r="C24" s="32"/>
      <c r="D24" s="32"/>
      <c r="E24" s="32" t="s">
        <v>98</v>
      </c>
      <c r="F24" s="5"/>
      <c r="G24" s="6"/>
      <c r="H24" s="33" t="s">
        <v>72</v>
      </c>
      <c r="I24" s="33"/>
    </row>
    <row r="25" spans="1:9" ht="12.75">
      <c r="A25" s="10" t="s">
        <v>142</v>
      </c>
      <c r="B25" s="10"/>
      <c r="C25" s="10"/>
      <c r="D25" s="10"/>
      <c r="E25" s="10" t="s">
        <v>117</v>
      </c>
      <c r="F25" s="10"/>
      <c r="G25" s="11"/>
      <c r="H25" s="10"/>
      <c r="I25" s="10"/>
    </row>
    <row r="26" spans="1:9" ht="12.75">
      <c r="A26" s="10" t="s">
        <v>26</v>
      </c>
      <c r="B26" s="10" t="s">
        <v>118</v>
      </c>
      <c r="C26" s="10"/>
      <c r="D26" s="10"/>
      <c r="E26" s="10" t="s">
        <v>15</v>
      </c>
      <c r="F26" s="10"/>
      <c r="G26" s="11"/>
      <c r="H26" s="10"/>
      <c r="I26" s="10"/>
    </row>
    <row r="27" spans="1:9" ht="12.75">
      <c r="A27" s="10"/>
      <c r="B27" s="10"/>
      <c r="C27" s="10"/>
      <c r="D27" s="10"/>
      <c r="E27" s="10" t="s">
        <v>26</v>
      </c>
      <c r="F27" s="10"/>
      <c r="G27" s="10"/>
      <c r="H27" s="10"/>
      <c r="I27" s="10"/>
    </row>
  </sheetData>
  <sheetProtection/>
  <mergeCells count="9">
    <mergeCell ref="H6:H7"/>
    <mergeCell ref="I6:I7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J14"/>
    </sheetView>
  </sheetViews>
  <sheetFormatPr defaultColWidth="9.140625" defaultRowHeight="12.75"/>
  <cols>
    <col min="1" max="1" width="5.57421875" style="0" customWidth="1"/>
    <col min="2" max="2" width="15.8515625" style="0" customWidth="1"/>
    <col min="4" max="4" width="7.8515625" style="0" customWidth="1"/>
  </cols>
  <sheetData>
    <row r="1" spans="1:9" ht="12.75">
      <c r="A1" s="7" t="s">
        <v>191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190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81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82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25</v>
      </c>
      <c r="B8" s="35" t="s">
        <v>187</v>
      </c>
      <c r="C8" s="15">
        <v>1</v>
      </c>
      <c r="D8" s="35">
        <v>45</v>
      </c>
      <c r="E8" s="15" t="s">
        <v>169</v>
      </c>
      <c r="F8" s="54">
        <v>0.00015543981481481482</v>
      </c>
      <c r="G8" s="55">
        <f>F8-("00:13,43")</f>
        <v>0</v>
      </c>
      <c r="H8" s="15">
        <v>1</v>
      </c>
      <c r="I8" s="15">
        <v>37</v>
      </c>
    </row>
    <row r="9" spans="1:9" ht="12.75">
      <c r="A9" s="10"/>
      <c r="B9" s="32"/>
      <c r="C9" s="32"/>
      <c r="D9" s="32"/>
      <c r="E9" s="32" t="s">
        <v>98</v>
      </c>
      <c r="F9" s="5"/>
      <c r="G9" s="6"/>
      <c r="H9" s="33" t="s">
        <v>72</v>
      </c>
      <c r="I9" s="33"/>
    </row>
    <row r="10" spans="1:9" ht="12.75">
      <c r="A10" s="10" t="s">
        <v>142</v>
      </c>
      <c r="B10" s="10"/>
      <c r="C10" s="10"/>
      <c r="D10" s="10"/>
      <c r="E10" s="10" t="s">
        <v>117</v>
      </c>
      <c r="F10" s="10"/>
      <c r="G10" s="11"/>
      <c r="H10" s="10"/>
      <c r="I10" s="10"/>
    </row>
    <row r="11" spans="1:9" ht="12.75">
      <c r="A11" s="10" t="s">
        <v>26</v>
      </c>
      <c r="B11" s="10" t="s">
        <v>118</v>
      </c>
      <c r="C11" s="10"/>
      <c r="D11" s="10"/>
      <c r="E11" s="10" t="s">
        <v>15</v>
      </c>
      <c r="F11" s="10"/>
      <c r="G11" s="11"/>
      <c r="H11" s="10"/>
      <c r="I11" s="10"/>
    </row>
  </sheetData>
  <sheetProtection/>
  <mergeCells count="9"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J30"/>
    </sheetView>
  </sheetViews>
  <sheetFormatPr defaultColWidth="9.140625" defaultRowHeight="12.75"/>
  <cols>
    <col min="1" max="1" width="6.421875" style="0" customWidth="1"/>
    <col min="2" max="2" width="19.8515625" style="0" customWidth="1"/>
    <col min="3" max="3" width="6.140625" style="0" customWidth="1"/>
    <col min="4" max="4" width="5.28125" style="0" customWidth="1"/>
    <col min="7" max="7" width="10.00390625" style="0" customWidth="1"/>
  </cols>
  <sheetData>
    <row r="1" spans="1:9" ht="12.75">
      <c r="A1" s="7" t="s">
        <v>188</v>
      </c>
      <c r="B1" s="7"/>
      <c r="C1" s="7"/>
      <c r="D1" s="7"/>
      <c r="E1" s="7"/>
      <c r="F1" s="7"/>
      <c r="G1" s="8"/>
      <c r="H1" s="9"/>
      <c r="I1" s="9"/>
    </row>
    <row r="2" spans="1:9" ht="12.75">
      <c r="A2" s="7" t="s">
        <v>74</v>
      </c>
      <c r="B2" s="7"/>
      <c r="C2" s="7"/>
      <c r="D2" s="7"/>
      <c r="E2" s="7"/>
      <c r="F2" s="7"/>
      <c r="G2" s="8"/>
      <c r="H2" s="9"/>
      <c r="I2" s="9"/>
    </row>
    <row r="3" spans="1:9" ht="12.75">
      <c r="A3" s="7" t="s">
        <v>64</v>
      </c>
      <c r="B3" s="7"/>
      <c r="C3" s="7"/>
      <c r="D3" s="7"/>
      <c r="E3" s="7"/>
      <c r="F3" s="7"/>
      <c r="G3" s="8"/>
      <c r="H3" s="9"/>
      <c r="I3" s="9"/>
    </row>
    <row r="4" spans="1:9" ht="12.75">
      <c r="A4" s="7" t="s">
        <v>189</v>
      </c>
      <c r="B4" s="7"/>
      <c r="C4" s="7"/>
      <c r="D4" s="7"/>
      <c r="E4" s="7"/>
      <c r="F4" s="7"/>
      <c r="G4" s="8"/>
      <c r="H4" s="9"/>
      <c r="I4" s="9"/>
    </row>
    <row r="5" spans="1:9" ht="13.5" thickBot="1">
      <c r="A5" s="10"/>
      <c r="B5" s="10"/>
      <c r="C5" s="10"/>
      <c r="D5" s="10"/>
      <c r="E5" s="10"/>
      <c r="F5" s="10"/>
      <c r="G5" s="11"/>
      <c r="H5" s="10"/>
      <c r="I5" s="10"/>
    </row>
    <row r="6" spans="1:9" ht="12.75">
      <c r="A6" s="87" t="s">
        <v>5</v>
      </c>
      <c r="B6" s="73" t="s">
        <v>1</v>
      </c>
      <c r="C6" s="73" t="s">
        <v>60</v>
      </c>
      <c r="D6" s="73"/>
      <c r="E6" s="73" t="s">
        <v>2</v>
      </c>
      <c r="F6" s="75" t="s">
        <v>3</v>
      </c>
      <c r="G6" s="75" t="s">
        <v>6</v>
      </c>
      <c r="H6" s="89" t="s">
        <v>0</v>
      </c>
      <c r="I6" s="79" t="s">
        <v>4</v>
      </c>
    </row>
    <row r="7" spans="1:9" ht="12.75">
      <c r="A7" s="88"/>
      <c r="B7" s="74"/>
      <c r="C7" s="74"/>
      <c r="D7" s="74"/>
      <c r="E7" s="74"/>
      <c r="F7" s="76"/>
      <c r="G7" s="76"/>
      <c r="H7" s="90"/>
      <c r="I7" s="80"/>
    </row>
    <row r="8" spans="1:9" ht="12.75">
      <c r="A8" s="15">
        <v>4</v>
      </c>
      <c r="B8" s="35" t="s">
        <v>195</v>
      </c>
      <c r="C8" s="15">
        <v>1</v>
      </c>
      <c r="D8" s="21">
        <v>53</v>
      </c>
      <c r="E8" s="15" t="s">
        <v>196</v>
      </c>
      <c r="F8" s="54">
        <v>0.0002587962962962963</v>
      </c>
      <c r="G8" s="55">
        <f>F8-("00:22,36")</f>
        <v>0</v>
      </c>
      <c r="H8" s="15">
        <v>1</v>
      </c>
      <c r="I8" s="15">
        <v>37</v>
      </c>
    </row>
    <row r="9" spans="1:9" ht="12.75">
      <c r="A9" s="15">
        <v>57</v>
      </c>
      <c r="B9" s="35" t="s">
        <v>197</v>
      </c>
      <c r="C9" s="15">
        <v>2</v>
      </c>
      <c r="D9" s="21">
        <v>56</v>
      </c>
      <c r="E9" s="15" t="s">
        <v>196</v>
      </c>
      <c r="F9" s="54">
        <v>0.0003047453703703703</v>
      </c>
      <c r="G9" s="55">
        <f>F9-("00:18,10")</f>
        <v>9.525462962962954E-05</v>
      </c>
      <c r="H9" s="15">
        <v>2</v>
      </c>
      <c r="I9" s="15">
        <v>34</v>
      </c>
    </row>
    <row r="10" spans="1:9" ht="12.75">
      <c r="A10" s="15">
        <v>44</v>
      </c>
      <c r="B10" s="35" t="s">
        <v>193</v>
      </c>
      <c r="C10" s="15">
        <v>3</v>
      </c>
      <c r="D10" s="21">
        <v>54</v>
      </c>
      <c r="E10" s="15" t="s">
        <v>194</v>
      </c>
      <c r="F10" s="54">
        <v>0.0003244212962962963</v>
      </c>
      <c r="G10" s="55">
        <f>F10-("00:18,10")</f>
        <v>0.00011493055555555551</v>
      </c>
      <c r="H10" s="15">
        <v>3</v>
      </c>
      <c r="I10" s="15">
        <v>31</v>
      </c>
    </row>
    <row r="11" spans="1:9" ht="12.75">
      <c r="A11" s="32" t="s">
        <v>13</v>
      </c>
      <c r="B11" s="32"/>
      <c r="C11" s="32"/>
      <c r="D11" s="32"/>
      <c r="E11" s="32" t="s">
        <v>98</v>
      </c>
      <c r="F11" s="5"/>
      <c r="G11" s="6"/>
      <c r="H11" s="33" t="s">
        <v>72</v>
      </c>
      <c r="I11" s="33"/>
    </row>
    <row r="12" spans="1:9" ht="12.75">
      <c r="A12" s="32"/>
      <c r="B12" s="10"/>
      <c r="C12" s="10"/>
      <c r="D12" s="10"/>
      <c r="E12" s="10" t="s">
        <v>117</v>
      </c>
      <c r="F12" s="10"/>
      <c r="G12" s="11"/>
      <c r="H12" s="10"/>
      <c r="I12" s="10"/>
    </row>
    <row r="13" spans="1:9" ht="12.75">
      <c r="A13" s="10"/>
      <c r="B13" s="10" t="s">
        <v>118</v>
      </c>
      <c r="C13" s="10"/>
      <c r="D13" s="10"/>
      <c r="E13" s="10" t="s">
        <v>15</v>
      </c>
      <c r="F13" s="10"/>
      <c r="G13" s="11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1"/>
      <c r="H14" s="10"/>
      <c r="I14" s="10"/>
    </row>
    <row r="15" spans="1:9" ht="12.75">
      <c r="A15" s="7" t="s">
        <v>188</v>
      </c>
      <c r="B15" s="7"/>
      <c r="C15" s="7"/>
      <c r="D15" s="7"/>
      <c r="E15" s="7"/>
      <c r="F15" s="7"/>
      <c r="G15" s="8"/>
      <c r="H15" s="9"/>
      <c r="I15" s="9"/>
    </row>
    <row r="16" spans="1:9" ht="12.75">
      <c r="A16" s="7" t="s">
        <v>74</v>
      </c>
      <c r="B16" s="7"/>
      <c r="C16" s="7"/>
      <c r="D16" s="7"/>
      <c r="E16" s="7"/>
      <c r="F16" s="7"/>
      <c r="G16" s="8"/>
      <c r="H16" s="9"/>
      <c r="I16" s="9"/>
    </row>
    <row r="17" spans="1:9" ht="12.75">
      <c r="A17" s="7" t="s">
        <v>64</v>
      </c>
      <c r="B17" s="7"/>
      <c r="C17" s="7"/>
      <c r="D17" s="7"/>
      <c r="E17" s="7"/>
      <c r="F17" s="7"/>
      <c r="G17" s="8"/>
      <c r="H17" s="9"/>
      <c r="I17" s="9"/>
    </row>
    <row r="18" spans="1:9" ht="12.75">
      <c r="A18" s="7" t="s">
        <v>200</v>
      </c>
      <c r="B18" s="7"/>
      <c r="C18" s="7"/>
      <c r="D18" s="7"/>
      <c r="E18" s="7"/>
      <c r="F18" s="7"/>
      <c r="G18" s="8"/>
      <c r="H18" s="9"/>
      <c r="I18" s="9"/>
    </row>
    <row r="19" spans="1:9" ht="13.5" thickBot="1">
      <c r="A19" s="10"/>
      <c r="B19" s="10"/>
      <c r="C19" s="10"/>
      <c r="D19" s="10"/>
      <c r="E19" s="10"/>
      <c r="F19" s="10"/>
      <c r="G19" s="11"/>
      <c r="H19" s="10"/>
      <c r="I19" s="10"/>
    </row>
    <row r="20" spans="1:9" ht="12.75">
      <c r="A20" s="81" t="s">
        <v>5</v>
      </c>
      <c r="B20" s="93" t="s">
        <v>1</v>
      </c>
      <c r="C20" s="93" t="s">
        <v>60</v>
      </c>
      <c r="D20" s="93"/>
      <c r="E20" s="93" t="s">
        <v>2</v>
      </c>
      <c r="F20" s="77" t="s">
        <v>3</v>
      </c>
      <c r="G20" s="77" t="s">
        <v>6</v>
      </c>
      <c r="H20" s="94" t="s">
        <v>0</v>
      </c>
      <c r="I20" s="95" t="s">
        <v>4</v>
      </c>
    </row>
    <row r="21" spans="1:9" ht="12.75">
      <c r="A21" s="82"/>
      <c r="B21" s="96"/>
      <c r="C21" s="96"/>
      <c r="D21" s="96"/>
      <c r="E21" s="96"/>
      <c r="F21" s="78"/>
      <c r="G21" s="78"/>
      <c r="H21" s="97"/>
      <c r="I21" s="98"/>
    </row>
    <row r="22" spans="1:9" ht="12.75">
      <c r="A22" s="15">
        <v>47</v>
      </c>
      <c r="B22" s="35" t="s">
        <v>47</v>
      </c>
      <c r="C22" s="15">
        <v>1</v>
      </c>
      <c r="D22" s="35">
        <v>50</v>
      </c>
      <c r="E22" s="15" t="s">
        <v>48</v>
      </c>
      <c r="F22" s="54">
        <v>0.00011863425925925926</v>
      </c>
      <c r="G22" s="55">
        <f>F22-("00:10,25")</f>
        <v>0</v>
      </c>
      <c r="H22" s="15">
        <v>1</v>
      </c>
      <c r="I22" s="15">
        <v>37</v>
      </c>
    </row>
    <row r="23" spans="1:9" ht="12.75">
      <c r="A23" s="15">
        <v>42</v>
      </c>
      <c r="B23" s="21" t="s">
        <v>49</v>
      </c>
      <c r="C23" s="15">
        <v>2</v>
      </c>
      <c r="D23" s="35">
        <v>57</v>
      </c>
      <c r="E23" s="15" t="s">
        <v>196</v>
      </c>
      <c r="F23" s="54">
        <v>0.00013032407407407407</v>
      </c>
      <c r="G23" s="55">
        <f>F23-("00:10,25")</f>
        <v>1.1689814814814812E-05</v>
      </c>
      <c r="H23" s="15">
        <v>2</v>
      </c>
      <c r="I23" s="15">
        <v>34</v>
      </c>
    </row>
    <row r="24" spans="1:9" ht="12.75">
      <c r="A24" s="15">
        <v>28</v>
      </c>
      <c r="B24" s="35" t="s">
        <v>199</v>
      </c>
      <c r="C24" s="15">
        <v>3</v>
      </c>
      <c r="D24" s="35">
        <v>53</v>
      </c>
      <c r="E24" s="15" t="s">
        <v>201</v>
      </c>
      <c r="F24" s="54">
        <v>0.00015717592592592592</v>
      </c>
      <c r="G24" s="55">
        <f>F24-("00:10,25")</f>
        <v>3.8541666666666664E-05</v>
      </c>
      <c r="H24" s="15">
        <v>3</v>
      </c>
      <c r="I24" s="15">
        <v>31</v>
      </c>
    </row>
    <row r="25" spans="1:9" ht="12.75">
      <c r="A25" s="15">
        <v>48</v>
      </c>
      <c r="B25" s="35" t="s">
        <v>198</v>
      </c>
      <c r="C25" s="15">
        <v>4</v>
      </c>
      <c r="D25" s="35">
        <v>51</v>
      </c>
      <c r="E25" s="15" t="s">
        <v>26</v>
      </c>
      <c r="F25" s="54">
        <v>0.000178125</v>
      </c>
      <c r="G25" s="55">
        <f>F25-("00:10,25")</f>
        <v>5.949074074074075E-05</v>
      </c>
      <c r="H25" s="15">
        <v>4</v>
      </c>
      <c r="I25" s="15">
        <v>27</v>
      </c>
    </row>
    <row r="26" spans="1:9" ht="12.75">
      <c r="A26" s="10" t="s">
        <v>26</v>
      </c>
      <c r="C26" s="32"/>
      <c r="D26" s="32"/>
      <c r="E26" s="32" t="s">
        <v>98</v>
      </c>
      <c r="F26" s="5"/>
      <c r="G26" s="6"/>
      <c r="H26" s="33" t="s">
        <v>72</v>
      </c>
      <c r="I26" s="33"/>
    </row>
    <row r="27" spans="1:9" ht="12.75">
      <c r="A27" s="10" t="s">
        <v>142</v>
      </c>
      <c r="B27" s="10"/>
      <c r="C27" s="10"/>
      <c r="D27" s="10"/>
      <c r="E27" s="10" t="s">
        <v>117</v>
      </c>
      <c r="F27" s="10"/>
      <c r="G27" s="11"/>
      <c r="H27" s="10"/>
      <c r="I27" s="10"/>
    </row>
    <row r="28" spans="1:9" ht="12.75">
      <c r="A28" s="10" t="s">
        <v>26</v>
      </c>
      <c r="B28" s="10" t="s">
        <v>118</v>
      </c>
      <c r="C28" s="10"/>
      <c r="D28" s="10"/>
      <c r="E28" s="10" t="s">
        <v>15</v>
      </c>
      <c r="F28" s="10"/>
      <c r="G28" s="11"/>
      <c r="H28" s="10"/>
      <c r="I28" s="10"/>
    </row>
    <row r="29" spans="1:9" ht="12.75">
      <c r="A29" s="10"/>
      <c r="B29" s="10"/>
      <c r="C29" s="10"/>
      <c r="D29" s="10"/>
      <c r="E29" s="10" t="s">
        <v>26</v>
      </c>
      <c r="F29" s="10"/>
      <c r="G29" s="10"/>
      <c r="H29" s="10"/>
      <c r="I29" s="10"/>
    </row>
  </sheetData>
  <sheetProtection/>
  <mergeCells count="18">
    <mergeCell ref="H20:H21"/>
    <mergeCell ref="I20:I21"/>
    <mergeCell ref="G6:G7"/>
    <mergeCell ref="H6:H7"/>
    <mergeCell ref="I6:I7"/>
    <mergeCell ref="A20:A21"/>
    <mergeCell ref="B20:B21"/>
    <mergeCell ref="C20:C21"/>
    <mergeCell ref="D20:D21"/>
    <mergeCell ref="E20:E21"/>
    <mergeCell ref="F20:F21"/>
    <mergeCell ref="G20:G21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</cp:lastModifiedBy>
  <cp:lastPrinted>2018-03-19T08:24:27Z</cp:lastPrinted>
  <dcterms:created xsi:type="dcterms:W3CDTF">1996-10-08T23:32:33Z</dcterms:created>
  <dcterms:modified xsi:type="dcterms:W3CDTF">2018-03-19T08:53:27Z</dcterms:modified>
  <cp:category/>
  <cp:version/>
  <cp:contentType/>
  <cp:contentStatus/>
</cp:coreProperties>
</file>